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d.docs.live.net/3863521773179a95/Documents/"/>
    </mc:Choice>
  </mc:AlternateContent>
  <xr:revisionPtr revIDLastSave="25" documentId="8_{DEBABDC2-5760-421F-89FD-D61CEA046785}" xr6:coauthVersionLast="47" xr6:coauthVersionMax="47" xr10:uidLastSave="{011A4FF1-E9D3-4C3E-B9F4-21A7F907F02F}"/>
  <bookViews>
    <workbookView xWindow="-98" yWindow="-98" windowWidth="20715" windowHeight="13155" tabRatio="746" xr2:uid="{00000000-000D-0000-FFFF-FFFF00000000}"/>
  </bookViews>
  <sheets>
    <sheet name="Quick Start Guide" sheetId="16" r:id="rId1"/>
    <sheet name="Checklist" sheetId="17" r:id="rId2"/>
    <sheet name="Table of Contents" sheetId="7" r:id="rId3"/>
    <sheet name="Change Log" sheetId="9" r:id="rId4"/>
    <sheet name="Summary of Key Details" sheetId="8" r:id="rId5"/>
    <sheet name="Detail Entry" sheetId="1" r:id="rId6"/>
    <sheet name="Supporting Detail" sheetId="2" r:id="rId7"/>
    <sheet name="Financial Summary" sheetId="15" r:id="rId8"/>
    <sheet name="Incremental Budget Impacts" sheetId="3" r:id="rId9"/>
    <sheet name="Example" sheetId="18" r:id="rId10"/>
    <sheet name="Rate Volume" sheetId="4" r:id="rId11"/>
    <sheet name="Reference &amp; Resources" sheetId="11" r:id="rId12"/>
    <sheet name="Reference &amp; Resources (2)" sheetId="13" state="hidden" r:id="rId13"/>
    <sheet name="QI Definitions" sheetId="10" r:id="rId14"/>
    <sheet name="Rate Volume Examples" sheetId="12" r:id="rId15"/>
    <sheet name="Project Domain Allocations" sheetId="14" state="hidden" r:id="rId16"/>
  </sheets>
  <externalReferences>
    <externalReference r:id="rId17"/>
  </externalReferences>
  <definedNames>
    <definedName name="_xlnm._FilterDatabase" localSheetId="4" hidden="1">'Summary of Key Details'!#REF!</definedName>
    <definedName name="_xlnm._FilterDatabase" localSheetId="2" hidden="1">'Table of Contents'!$C$2:$C$21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'Detail Entry'!$B$1:$BC$174</definedName>
    <definedName name="_xlnm.Print_Area" localSheetId="9">Example!$B$1:$BC$174</definedName>
    <definedName name="_xlnm.Print_Area" localSheetId="4">'Summary of Key Details'!$A$1:$J$45</definedName>
    <definedName name="_xlnm.Print_Titles" localSheetId="5">'Detail Entry'!$B:$G,'Detail Entry'!$1:$5</definedName>
    <definedName name="_xlnm.Print_Titles" localSheetId="9">Example!$B:$G,Example!$1:$5</definedName>
    <definedName name="_xlnm.Print_Titles" localSheetId="10">'Rate Volume'!$5:$6</definedName>
    <definedName name="_xlnm.Print_Titles" localSheetId="14">'Rate Volume Examples'!$5:$6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1" l="1"/>
  <c r="F88" i="1"/>
  <c r="BA147" i="18"/>
  <c r="AZ147" i="18"/>
  <c r="AY147" i="18"/>
  <c r="AX147" i="18"/>
  <c r="AW147" i="18"/>
  <c r="AV147" i="18"/>
  <c r="AU147" i="18"/>
  <c r="AT147" i="18"/>
  <c r="AS147" i="18"/>
  <c r="AR147" i="18"/>
  <c r="AO147" i="18"/>
  <c r="AN147" i="18"/>
  <c r="AM147" i="18"/>
  <c r="AL147" i="18"/>
  <c r="AK147" i="18"/>
  <c r="AJ147" i="18"/>
  <c r="AI147" i="18"/>
  <c r="AH147" i="18"/>
  <c r="AG147" i="18"/>
  <c r="AF147" i="18"/>
  <c r="AC147" i="18"/>
  <c r="AB147" i="18"/>
  <c r="AA147" i="18"/>
  <c r="Z147" i="18"/>
  <c r="Y147" i="18"/>
  <c r="X147" i="18"/>
  <c r="W147" i="18"/>
  <c r="V147" i="18"/>
  <c r="U147" i="18"/>
  <c r="T147" i="18"/>
  <c r="Q147" i="18"/>
  <c r="P147" i="18"/>
  <c r="O147" i="18"/>
  <c r="N147" i="18"/>
  <c r="M147" i="18"/>
  <c r="L147" i="18"/>
  <c r="K147" i="18"/>
  <c r="J147" i="18"/>
  <c r="I147" i="18"/>
  <c r="H147" i="18"/>
  <c r="I191" i="1"/>
  <c r="J191" i="1"/>
  <c r="K191" i="1"/>
  <c r="L191" i="1"/>
  <c r="M191" i="1"/>
  <c r="N191" i="1"/>
  <c r="O191" i="1"/>
  <c r="P191" i="1"/>
  <c r="Q191" i="1"/>
  <c r="H191" i="1"/>
  <c r="AJ186" i="18" l="1"/>
  <c r="AG186" i="18"/>
  <c r="AC186" i="18"/>
  <c r="AB186" i="18"/>
  <c r="AA186" i="18"/>
  <c r="Z186" i="18"/>
  <c r="Y186" i="18"/>
  <c r="X186" i="18"/>
  <c r="W186" i="18"/>
  <c r="V186" i="18"/>
  <c r="U186" i="18"/>
  <c r="T186" i="18"/>
  <c r="Q186" i="18"/>
  <c r="P186" i="18"/>
  <c r="O186" i="18"/>
  <c r="N186" i="18"/>
  <c r="M186" i="18"/>
  <c r="L186" i="18"/>
  <c r="K186" i="18"/>
  <c r="J186" i="18"/>
  <c r="I186" i="18"/>
  <c r="H186" i="18"/>
  <c r="AS185" i="18"/>
  <c r="AO185" i="18"/>
  <c r="BA185" i="18" s="1"/>
  <c r="AN185" i="18"/>
  <c r="AZ185" i="18" s="1"/>
  <c r="AM185" i="18"/>
  <c r="AY185" i="18" s="1"/>
  <c r="AL185" i="18"/>
  <c r="AX185" i="18" s="1"/>
  <c r="AK185" i="18"/>
  <c r="AW185" i="18" s="1"/>
  <c r="AJ185" i="18"/>
  <c r="AV185" i="18" s="1"/>
  <c r="AI185" i="18"/>
  <c r="AU185" i="18" s="1"/>
  <c r="AH185" i="18"/>
  <c r="AT185" i="18" s="1"/>
  <c r="AG185" i="18"/>
  <c r="AF185" i="18"/>
  <c r="AD185" i="18"/>
  <c r="R185" i="18"/>
  <c r="AY184" i="18"/>
  <c r="AV184" i="18"/>
  <c r="AS184" i="18"/>
  <c r="AO184" i="18"/>
  <c r="BA184" i="18" s="1"/>
  <c r="AN184" i="18"/>
  <c r="AZ184" i="18" s="1"/>
  <c r="AM184" i="18"/>
  <c r="AL184" i="18"/>
  <c r="AX184" i="18" s="1"/>
  <c r="AK184" i="18"/>
  <c r="AW184" i="18" s="1"/>
  <c r="AJ184" i="18"/>
  <c r="AI184" i="18"/>
  <c r="AU184" i="18" s="1"/>
  <c r="AH184" i="18"/>
  <c r="AT184" i="18" s="1"/>
  <c r="AG184" i="18"/>
  <c r="AF184" i="18"/>
  <c r="AD184" i="18"/>
  <c r="R184" i="18"/>
  <c r="AY183" i="18"/>
  <c r="AV183" i="18"/>
  <c r="AS183" i="18"/>
  <c r="AO183" i="18"/>
  <c r="BA183" i="18" s="1"/>
  <c r="AN183" i="18"/>
  <c r="AZ183" i="18" s="1"/>
  <c r="AM183" i="18"/>
  <c r="AL183" i="18"/>
  <c r="AX183" i="18" s="1"/>
  <c r="AK183" i="18"/>
  <c r="AW183" i="18" s="1"/>
  <c r="AJ183" i="18"/>
  <c r="AI183" i="18"/>
  <c r="AU183" i="18" s="1"/>
  <c r="AH183" i="18"/>
  <c r="AT183" i="18" s="1"/>
  <c r="AG183" i="18"/>
  <c r="AF183" i="18"/>
  <c r="AD183" i="18"/>
  <c r="R183" i="18"/>
  <c r="AZ182" i="18"/>
  <c r="AY182" i="18"/>
  <c r="AV182" i="18"/>
  <c r="AS182" i="18"/>
  <c r="AO182" i="18"/>
  <c r="BA182" i="18" s="1"/>
  <c r="AN182" i="18"/>
  <c r="AM182" i="18"/>
  <c r="AL182" i="18"/>
  <c r="AX182" i="18" s="1"/>
  <c r="AK182" i="18"/>
  <c r="AW182" i="18" s="1"/>
  <c r="AJ182" i="18"/>
  <c r="AI182" i="18"/>
  <c r="AU182" i="18" s="1"/>
  <c r="AH182" i="18"/>
  <c r="AT182" i="18" s="1"/>
  <c r="AG182" i="18"/>
  <c r="AF182" i="18"/>
  <c r="AD182" i="18"/>
  <c r="R182" i="18"/>
  <c r="AZ181" i="18"/>
  <c r="AY181" i="18"/>
  <c r="AV181" i="18"/>
  <c r="AS181" i="18"/>
  <c r="AO181" i="18"/>
  <c r="BA181" i="18" s="1"/>
  <c r="AN181" i="18"/>
  <c r="AM181" i="18"/>
  <c r="AL181" i="18"/>
  <c r="AX181" i="18" s="1"/>
  <c r="AK181" i="18"/>
  <c r="AW181" i="18" s="1"/>
  <c r="AJ181" i="18"/>
  <c r="AI181" i="18"/>
  <c r="AU181" i="18" s="1"/>
  <c r="AH181" i="18"/>
  <c r="AT181" i="18" s="1"/>
  <c r="AG181" i="18"/>
  <c r="AF181" i="18"/>
  <c r="AD181" i="18"/>
  <c r="R181" i="18"/>
  <c r="AZ180" i="18"/>
  <c r="AY180" i="18"/>
  <c r="AV180" i="18"/>
  <c r="AS180" i="18"/>
  <c r="AO180" i="18"/>
  <c r="BA180" i="18" s="1"/>
  <c r="AN180" i="18"/>
  <c r="AM180" i="18"/>
  <c r="AL180" i="18"/>
  <c r="AX180" i="18" s="1"/>
  <c r="AK180" i="18"/>
  <c r="AW180" i="18" s="1"/>
  <c r="AJ180" i="18"/>
  <c r="AI180" i="18"/>
  <c r="AU180" i="18" s="1"/>
  <c r="AH180" i="18"/>
  <c r="AT180" i="18" s="1"/>
  <c r="AG180" i="18"/>
  <c r="AF180" i="18"/>
  <c r="AD180" i="18"/>
  <c r="R180" i="18"/>
  <c r="AZ179" i="18"/>
  <c r="AY179" i="18"/>
  <c r="AV179" i="18"/>
  <c r="AS179" i="18"/>
  <c r="AO179" i="18"/>
  <c r="BA179" i="18" s="1"/>
  <c r="AN179" i="18"/>
  <c r="AM179" i="18"/>
  <c r="AL179" i="18"/>
  <c r="AX179" i="18" s="1"/>
  <c r="AK179" i="18"/>
  <c r="AW179" i="18" s="1"/>
  <c r="AJ179" i="18"/>
  <c r="AI179" i="18"/>
  <c r="AU179" i="18" s="1"/>
  <c r="AH179" i="18"/>
  <c r="AT179" i="18" s="1"/>
  <c r="AG179" i="18"/>
  <c r="AF179" i="18"/>
  <c r="AD179" i="18"/>
  <c r="R179" i="18"/>
  <c r="AZ178" i="18"/>
  <c r="AV178" i="18"/>
  <c r="AS178" i="18"/>
  <c r="AO178" i="18"/>
  <c r="BA178" i="18" s="1"/>
  <c r="AN178" i="18"/>
  <c r="AM178" i="18"/>
  <c r="AY178" i="18" s="1"/>
  <c r="AL178" i="18"/>
  <c r="AX178" i="18" s="1"/>
  <c r="AK178" i="18"/>
  <c r="AW178" i="18" s="1"/>
  <c r="AJ178" i="18"/>
  <c r="AI178" i="18"/>
  <c r="AU178" i="18" s="1"/>
  <c r="AH178" i="18"/>
  <c r="AT178" i="18" s="1"/>
  <c r="AG178" i="18"/>
  <c r="AF178" i="18"/>
  <c r="AD178" i="18"/>
  <c r="R178" i="18"/>
  <c r="AZ177" i="18"/>
  <c r="AV177" i="18"/>
  <c r="AS177" i="18"/>
  <c r="AO177" i="18"/>
  <c r="AN177" i="18"/>
  <c r="AN186" i="18" s="1"/>
  <c r="AM177" i="18"/>
  <c r="AY177" i="18" s="1"/>
  <c r="AY186" i="18" s="1"/>
  <c r="AL177" i="18"/>
  <c r="AL186" i="18" s="1"/>
  <c r="AK177" i="18"/>
  <c r="AK186" i="18" s="1"/>
  <c r="AJ177" i="18"/>
  <c r="AI177" i="18"/>
  <c r="AU177" i="18" s="1"/>
  <c r="AH177" i="18"/>
  <c r="AT177" i="18" s="1"/>
  <c r="AT186" i="18" s="1"/>
  <c r="AG177" i="18"/>
  <c r="AF177" i="18"/>
  <c r="AD177" i="18"/>
  <c r="AD186" i="18" s="1"/>
  <c r="R177" i="18"/>
  <c r="R186" i="18" s="1"/>
  <c r="AZ172" i="18"/>
  <c r="AV172" i="18"/>
  <c r="AS172" i="18"/>
  <c r="AO172" i="18"/>
  <c r="BA172" i="18" s="1"/>
  <c r="AN172" i="18"/>
  <c r="AM172" i="18"/>
  <c r="AY172" i="18" s="1"/>
  <c r="AL172" i="18"/>
  <c r="AX172" i="18" s="1"/>
  <c r="AK172" i="18"/>
  <c r="AW172" i="18" s="1"/>
  <c r="AJ172" i="18"/>
  <c r="AI172" i="18"/>
  <c r="AU172" i="18" s="1"/>
  <c r="AH172" i="18"/>
  <c r="AT172" i="18" s="1"/>
  <c r="AG172" i="18"/>
  <c r="AF172" i="18"/>
  <c r="AD172" i="18"/>
  <c r="R172" i="18"/>
  <c r="AZ171" i="18"/>
  <c r="AV171" i="18"/>
  <c r="AS171" i="18"/>
  <c r="AO171" i="18"/>
  <c r="BA171" i="18" s="1"/>
  <c r="AN171" i="18"/>
  <c r="AM171" i="18"/>
  <c r="AY171" i="18" s="1"/>
  <c r="AL171" i="18"/>
  <c r="AX171" i="18" s="1"/>
  <c r="AK171" i="18"/>
  <c r="AW171" i="18" s="1"/>
  <c r="AJ171" i="18"/>
  <c r="AI171" i="18"/>
  <c r="AU171" i="18" s="1"/>
  <c r="AH171" i="18"/>
  <c r="AT171" i="18" s="1"/>
  <c r="AG171" i="18"/>
  <c r="AF171" i="18"/>
  <c r="AD171" i="18"/>
  <c r="R171" i="18"/>
  <c r="AZ170" i="18"/>
  <c r="AS170" i="18"/>
  <c r="AO170" i="18"/>
  <c r="BA170" i="18" s="1"/>
  <c r="AN170" i="18"/>
  <c r="AM170" i="18"/>
  <c r="AY170" i="18" s="1"/>
  <c r="AL170" i="18"/>
  <c r="AX170" i="18" s="1"/>
  <c r="AK170" i="18"/>
  <c r="AW170" i="18" s="1"/>
  <c r="AJ170" i="18"/>
  <c r="AI170" i="18"/>
  <c r="AU170" i="18" s="1"/>
  <c r="AH170" i="18"/>
  <c r="AT170" i="18" s="1"/>
  <c r="AG170" i="18"/>
  <c r="AF170" i="18"/>
  <c r="AD170" i="18"/>
  <c r="R170" i="18"/>
  <c r="AZ169" i="18"/>
  <c r="AV169" i="18"/>
  <c r="AS169" i="18"/>
  <c r="AO169" i="18"/>
  <c r="BA169" i="18" s="1"/>
  <c r="AN169" i="18"/>
  <c r="AM169" i="18"/>
  <c r="AY169" i="18" s="1"/>
  <c r="AL169" i="18"/>
  <c r="AX169" i="18" s="1"/>
  <c r="AK169" i="18"/>
  <c r="AW169" i="18" s="1"/>
  <c r="AJ169" i="18"/>
  <c r="AI169" i="18"/>
  <c r="AU169" i="18" s="1"/>
  <c r="AH169" i="18"/>
  <c r="AT169" i="18" s="1"/>
  <c r="AG169" i="18"/>
  <c r="AF169" i="18"/>
  <c r="AD169" i="18"/>
  <c r="R169" i="18"/>
  <c r="AZ168" i="18"/>
  <c r="AS168" i="18"/>
  <c r="AO168" i="18"/>
  <c r="BA168" i="18" s="1"/>
  <c r="AN168" i="18"/>
  <c r="AM168" i="18"/>
  <c r="AY168" i="18" s="1"/>
  <c r="AL168" i="18"/>
  <c r="AX168" i="18" s="1"/>
  <c r="AK168" i="18"/>
  <c r="AW168" i="18" s="1"/>
  <c r="AJ168" i="18"/>
  <c r="AI168" i="18"/>
  <c r="AU168" i="18" s="1"/>
  <c r="AH168" i="18"/>
  <c r="AT168" i="18" s="1"/>
  <c r="AG168" i="18"/>
  <c r="AF168" i="18"/>
  <c r="AD168" i="18"/>
  <c r="R168" i="18"/>
  <c r="AZ167" i="18"/>
  <c r="AV167" i="18"/>
  <c r="AS167" i="18"/>
  <c r="AO167" i="18"/>
  <c r="BA167" i="18" s="1"/>
  <c r="AN167" i="18"/>
  <c r="AM167" i="18"/>
  <c r="AY167" i="18" s="1"/>
  <c r="AL167" i="18"/>
  <c r="AX167" i="18" s="1"/>
  <c r="AK167" i="18"/>
  <c r="AW167" i="18" s="1"/>
  <c r="AJ167" i="18"/>
  <c r="AI167" i="18"/>
  <c r="AU167" i="18" s="1"/>
  <c r="AH167" i="18"/>
  <c r="AT167" i="18" s="1"/>
  <c r="AG167" i="18"/>
  <c r="AF167" i="18"/>
  <c r="AD167" i="18"/>
  <c r="R167" i="18"/>
  <c r="AZ166" i="18"/>
  <c r="AO166" i="18"/>
  <c r="BA166" i="18" s="1"/>
  <c r="AN166" i="18"/>
  <c r="AM166" i="18"/>
  <c r="AY166" i="18" s="1"/>
  <c r="AL166" i="18"/>
  <c r="AX166" i="18" s="1"/>
  <c r="AK166" i="18"/>
  <c r="AW166" i="18" s="1"/>
  <c r="AJ166" i="18"/>
  <c r="AI166" i="18"/>
  <c r="AU166" i="18" s="1"/>
  <c r="AH166" i="18"/>
  <c r="AT166" i="18" s="1"/>
  <c r="AG166" i="18"/>
  <c r="AF166" i="18"/>
  <c r="AD166" i="18"/>
  <c r="R166" i="18"/>
  <c r="AZ165" i="18"/>
  <c r="AV165" i="18"/>
  <c r="AS165" i="18"/>
  <c r="AO165" i="18"/>
  <c r="BA165" i="18" s="1"/>
  <c r="AN165" i="18"/>
  <c r="AM165" i="18"/>
  <c r="AY165" i="18" s="1"/>
  <c r="AL165" i="18"/>
  <c r="AX165" i="18" s="1"/>
  <c r="AK165" i="18"/>
  <c r="AW165" i="18" s="1"/>
  <c r="AJ165" i="18"/>
  <c r="AI165" i="18"/>
  <c r="AU165" i="18" s="1"/>
  <c r="AH165" i="18"/>
  <c r="AT165" i="18" s="1"/>
  <c r="AG165" i="18"/>
  <c r="AF165" i="18"/>
  <c r="AD165" i="18"/>
  <c r="R165" i="18"/>
  <c r="AZ164" i="18"/>
  <c r="AO164" i="18"/>
  <c r="BA164" i="18" s="1"/>
  <c r="AN164" i="18"/>
  <c r="AM164" i="18"/>
  <c r="AY164" i="18" s="1"/>
  <c r="AL164" i="18"/>
  <c r="AX164" i="18" s="1"/>
  <c r="AK164" i="18"/>
  <c r="AW164" i="18" s="1"/>
  <c r="AJ164" i="18"/>
  <c r="AI164" i="18"/>
  <c r="AU164" i="18" s="1"/>
  <c r="AH164" i="18"/>
  <c r="AT164" i="18" s="1"/>
  <c r="AG164" i="18"/>
  <c r="AF164" i="18"/>
  <c r="AD164" i="18"/>
  <c r="R164" i="18"/>
  <c r="BO160" i="18"/>
  <c r="BN160" i="18"/>
  <c r="BM160" i="18"/>
  <c r="BL160" i="18"/>
  <c r="BK160" i="18"/>
  <c r="BJ160" i="18"/>
  <c r="BI160" i="18"/>
  <c r="BH160" i="18"/>
  <c r="BG160" i="18"/>
  <c r="BF160" i="18"/>
  <c r="BE160" i="18"/>
  <c r="BD160" i="18"/>
  <c r="AC160" i="18"/>
  <c r="AB160" i="18"/>
  <c r="AA160" i="18"/>
  <c r="Z160" i="18"/>
  <c r="Y160" i="18"/>
  <c r="X160" i="18"/>
  <c r="W160" i="18"/>
  <c r="V160" i="18"/>
  <c r="U160" i="18"/>
  <c r="T160" i="18"/>
  <c r="Q160" i="18"/>
  <c r="P160" i="18"/>
  <c r="O160" i="18"/>
  <c r="N160" i="18"/>
  <c r="M160" i="18"/>
  <c r="L160" i="18"/>
  <c r="K160" i="18"/>
  <c r="J160" i="18"/>
  <c r="I160" i="18"/>
  <c r="H160" i="18"/>
  <c r="BP159" i="18"/>
  <c r="BP160" i="18" s="1"/>
  <c r="AZ159" i="18"/>
  <c r="AX159" i="18"/>
  <c r="AT159" i="18"/>
  <c r="AP159" i="18"/>
  <c r="AO159" i="18"/>
  <c r="BA159" i="18" s="1"/>
  <c r="AN159" i="18"/>
  <c r="AM159" i="18"/>
  <c r="AY159" i="18" s="1"/>
  <c r="AL159" i="18"/>
  <c r="AK159" i="18"/>
  <c r="AW159" i="18" s="1"/>
  <c r="AJ159" i="18"/>
  <c r="AV159" i="18" s="1"/>
  <c r="AI159" i="18"/>
  <c r="AU159" i="18" s="1"/>
  <c r="AH159" i="18"/>
  <c r="AG159" i="18"/>
  <c r="AS159" i="18" s="1"/>
  <c r="AF159" i="18"/>
  <c r="AR159" i="18" s="1"/>
  <c r="AD159" i="18"/>
  <c r="R159" i="18"/>
  <c r="BP158" i="18"/>
  <c r="BA158" i="18"/>
  <c r="AY158" i="18"/>
  <c r="AU158" i="18"/>
  <c r="AS158" i="18"/>
  <c r="AR158" i="18"/>
  <c r="AO158" i="18"/>
  <c r="AN158" i="18"/>
  <c r="AZ158" i="18" s="1"/>
  <c r="AM158" i="18"/>
  <c r="AL158" i="18"/>
  <c r="AX158" i="18" s="1"/>
  <c r="AK158" i="18"/>
  <c r="AW158" i="18" s="1"/>
  <c r="AJ158" i="18"/>
  <c r="AV158" i="18" s="1"/>
  <c r="AI158" i="18"/>
  <c r="AH158" i="18"/>
  <c r="AT158" i="18" s="1"/>
  <c r="AG158" i="18"/>
  <c r="AF158" i="18"/>
  <c r="AP158" i="18" s="1"/>
  <c r="AD158" i="18"/>
  <c r="R158" i="18"/>
  <c r="BP157" i="18"/>
  <c r="AZ157" i="18"/>
  <c r="AV157" i="18"/>
  <c r="AT157" i="18"/>
  <c r="AS157" i="18"/>
  <c r="AO157" i="18"/>
  <c r="BA157" i="18" s="1"/>
  <c r="AN157" i="18"/>
  <c r="AM157" i="18"/>
  <c r="AY157" i="18" s="1"/>
  <c r="AL157" i="18"/>
  <c r="AX157" i="18" s="1"/>
  <c r="AK157" i="18"/>
  <c r="AW157" i="18" s="1"/>
  <c r="AJ157" i="18"/>
  <c r="AI157" i="18"/>
  <c r="AU157" i="18" s="1"/>
  <c r="AH157" i="18"/>
  <c r="AG157" i="18"/>
  <c r="AF157" i="18"/>
  <c r="AD157" i="18"/>
  <c r="R157" i="18"/>
  <c r="BP156" i="18"/>
  <c r="BA156" i="18"/>
  <c r="AW156" i="18"/>
  <c r="AU156" i="18"/>
  <c r="AT156" i="18"/>
  <c r="AP156" i="18"/>
  <c r="AO156" i="18"/>
  <c r="AN156" i="18"/>
  <c r="AZ156" i="18" s="1"/>
  <c r="AM156" i="18"/>
  <c r="AY156" i="18" s="1"/>
  <c r="AL156" i="18"/>
  <c r="AX156" i="18" s="1"/>
  <c r="AK156" i="18"/>
  <c r="AJ156" i="18"/>
  <c r="AV156" i="18" s="1"/>
  <c r="AI156" i="18"/>
  <c r="AH156" i="18"/>
  <c r="AG156" i="18"/>
  <c r="AS156" i="18" s="1"/>
  <c r="AF156" i="18"/>
  <c r="AR156" i="18" s="1"/>
  <c r="BB156" i="18" s="1"/>
  <c r="AD156" i="18"/>
  <c r="R156" i="18"/>
  <c r="BP155" i="18"/>
  <c r="AX155" i="18"/>
  <c r="AV155" i="18"/>
  <c r="AU155" i="18"/>
  <c r="AR155" i="18"/>
  <c r="AO155" i="18"/>
  <c r="BA155" i="18" s="1"/>
  <c r="AN155" i="18"/>
  <c r="AZ155" i="18" s="1"/>
  <c r="AM155" i="18"/>
  <c r="AY155" i="18" s="1"/>
  <c r="AL155" i="18"/>
  <c r="AK155" i="18"/>
  <c r="AW155" i="18" s="1"/>
  <c r="AJ155" i="18"/>
  <c r="AI155" i="18"/>
  <c r="AH155" i="18"/>
  <c r="AT155" i="18" s="1"/>
  <c r="AG155" i="18"/>
  <c r="AS155" i="18" s="1"/>
  <c r="AF155" i="18"/>
  <c r="AD155" i="18"/>
  <c r="R155" i="18"/>
  <c r="BP154" i="18"/>
  <c r="AY154" i="18"/>
  <c r="AW154" i="18"/>
  <c r="AV154" i="18"/>
  <c r="AS154" i="18"/>
  <c r="AO154" i="18"/>
  <c r="BA154" i="18" s="1"/>
  <c r="AN154" i="18"/>
  <c r="AZ154" i="18" s="1"/>
  <c r="AM154" i="18"/>
  <c r="AL154" i="18"/>
  <c r="AX154" i="18" s="1"/>
  <c r="AK154" i="18"/>
  <c r="AJ154" i="18"/>
  <c r="AI154" i="18"/>
  <c r="AU154" i="18" s="1"/>
  <c r="AH154" i="18"/>
  <c r="AT154" i="18" s="1"/>
  <c r="AG154" i="18"/>
  <c r="AF154" i="18"/>
  <c r="AD154" i="18"/>
  <c r="R154" i="18"/>
  <c r="BP153" i="18"/>
  <c r="AZ153" i="18"/>
  <c r="AX153" i="18"/>
  <c r="AW153" i="18"/>
  <c r="AT153" i="18"/>
  <c r="AR153" i="18"/>
  <c r="AO153" i="18"/>
  <c r="BA153" i="18" s="1"/>
  <c r="AN153" i="18"/>
  <c r="AM153" i="18"/>
  <c r="AY153" i="18" s="1"/>
  <c r="AL153" i="18"/>
  <c r="AK153" i="18"/>
  <c r="AJ153" i="18"/>
  <c r="AI153" i="18"/>
  <c r="AU153" i="18" s="1"/>
  <c r="AH153" i="18"/>
  <c r="AG153" i="18"/>
  <c r="AF153" i="18"/>
  <c r="AD153" i="18"/>
  <c r="R153" i="18"/>
  <c r="BP152" i="18"/>
  <c r="BA152" i="18"/>
  <c r="AY152" i="18"/>
  <c r="AX152" i="18"/>
  <c r="AU152" i="18"/>
  <c r="AS152" i="18"/>
  <c r="AO152" i="18"/>
  <c r="AN152" i="18"/>
  <c r="AM152" i="18"/>
  <c r="AL152" i="18"/>
  <c r="AK152" i="18"/>
  <c r="AW152" i="18" s="1"/>
  <c r="AJ152" i="18"/>
  <c r="AV152" i="18" s="1"/>
  <c r="AI152" i="18"/>
  <c r="AH152" i="18"/>
  <c r="AG152" i="18"/>
  <c r="AF152" i="18"/>
  <c r="AR152" i="18" s="1"/>
  <c r="AD152" i="18"/>
  <c r="R152" i="18"/>
  <c r="BP151" i="18"/>
  <c r="AZ151" i="18"/>
  <c r="AY151" i="18"/>
  <c r="AV151" i="18"/>
  <c r="AT151" i="18"/>
  <c r="AO151" i="18"/>
  <c r="AN151" i="18"/>
  <c r="AM151" i="18"/>
  <c r="AL151" i="18"/>
  <c r="AK151" i="18"/>
  <c r="AW151" i="18" s="1"/>
  <c r="AJ151" i="18"/>
  <c r="AI151" i="18"/>
  <c r="AH151" i="18"/>
  <c r="AG151" i="18"/>
  <c r="AS151" i="18" s="1"/>
  <c r="AF151" i="18"/>
  <c r="AD151" i="18"/>
  <c r="R151" i="18"/>
  <c r="BO144" i="18"/>
  <c r="BN144" i="18"/>
  <c r="BM144" i="18"/>
  <c r="BL144" i="18"/>
  <c r="BK144" i="18"/>
  <c r="BJ144" i="18"/>
  <c r="BI144" i="18"/>
  <c r="BH144" i="18"/>
  <c r="BG144" i="18"/>
  <c r="BF144" i="18"/>
  <c r="BE144" i="18"/>
  <c r="BD144" i="18"/>
  <c r="AH144" i="18"/>
  <c r="AC144" i="18"/>
  <c r="AB144" i="18"/>
  <c r="AA144" i="18"/>
  <c r="Z144" i="18"/>
  <c r="Y144" i="18"/>
  <c r="X144" i="18"/>
  <c r="W144" i="18"/>
  <c r="V144" i="18"/>
  <c r="U144" i="18"/>
  <c r="T144" i="18"/>
  <c r="Q144" i="18"/>
  <c r="P144" i="18"/>
  <c r="O144" i="18"/>
  <c r="N144" i="18"/>
  <c r="M144" i="18"/>
  <c r="L144" i="18"/>
  <c r="K144" i="18"/>
  <c r="J144" i="18"/>
  <c r="I144" i="18"/>
  <c r="H144" i="18"/>
  <c r="H145" i="18" s="1"/>
  <c r="BP143" i="18"/>
  <c r="AZ143" i="18"/>
  <c r="AX143" i="18"/>
  <c r="AV143" i="18"/>
  <c r="AU143" i="18"/>
  <c r="AS143" i="18"/>
  <c r="AO143" i="18"/>
  <c r="BA143" i="18" s="1"/>
  <c r="AN143" i="18"/>
  <c r="AM143" i="18"/>
  <c r="AY143" i="18" s="1"/>
  <c r="AL143" i="18"/>
  <c r="AK143" i="18"/>
  <c r="AW143" i="18" s="1"/>
  <c r="AJ143" i="18"/>
  <c r="AI143" i="18"/>
  <c r="AH143" i="18"/>
  <c r="AT143" i="18" s="1"/>
  <c r="AG143" i="18"/>
  <c r="AF143" i="18"/>
  <c r="AP143" i="18" s="1"/>
  <c r="AD143" i="18"/>
  <c r="R143" i="18"/>
  <c r="BP142" i="18"/>
  <c r="AZ142" i="18"/>
  <c r="AW142" i="18"/>
  <c r="AV142" i="18"/>
  <c r="AT142" i="18"/>
  <c r="AR142" i="18"/>
  <c r="AO142" i="18"/>
  <c r="BA142" i="18" s="1"/>
  <c r="AN142" i="18"/>
  <c r="AM142" i="18"/>
  <c r="AY142" i="18" s="1"/>
  <c r="AL142" i="18"/>
  <c r="AX142" i="18" s="1"/>
  <c r="AK142" i="18"/>
  <c r="AJ142" i="18"/>
  <c r="AI142" i="18"/>
  <c r="AU142" i="18" s="1"/>
  <c r="AH142" i="18"/>
  <c r="AG142" i="18"/>
  <c r="AS142" i="18" s="1"/>
  <c r="AF142" i="18"/>
  <c r="AD142" i="18"/>
  <c r="R142" i="18"/>
  <c r="BP141" i="18"/>
  <c r="BA141" i="18"/>
  <c r="AZ141" i="18"/>
  <c r="AX141" i="18"/>
  <c r="AW141" i="18"/>
  <c r="AV141" i="18"/>
  <c r="AT141" i="18"/>
  <c r="AR141" i="18"/>
  <c r="AP141" i="18"/>
  <c r="AO141" i="18"/>
  <c r="AN141" i="18"/>
  <c r="AM141" i="18"/>
  <c r="AY141" i="18" s="1"/>
  <c r="AL141" i="18"/>
  <c r="AK141" i="18"/>
  <c r="AJ141" i="18"/>
  <c r="AI141" i="18"/>
  <c r="AH141" i="18"/>
  <c r="AG141" i="18"/>
  <c r="AS141" i="18" s="1"/>
  <c r="AF141" i="18"/>
  <c r="AD141" i="18"/>
  <c r="R141" i="18"/>
  <c r="BP140" i="18"/>
  <c r="AZ140" i="18"/>
  <c r="AX140" i="18"/>
  <c r="AW140" i="18"/>
  <c r="AV140" i="18"/>
  <c r="AU140" i="18"/>
  <c r="AS140" i="18"/>
  <c r="AO140" i="18"/>
  <c r="BA140" i="18" s="1"/>
  <c r="AN140" i="18"/>
  <c r="AM140" i="18"/>
  <c r="AY140" i="18" s="1"/>
  <c r="AL140" i="18"/>
  <c r="AK140" i="18"/>
  <c r="AJ140" i="18"/>
  <c r="AI140" i="18"/>
  <c r="AH140" i="18"/>
  <c r="AT140" i="18" s="1"/>
  <c r="AG140" i="18"/>
  <c r="AF140" i="18"/>
  <c r="AD140" i="18"/>
  <c r="R140" i="18"/>
  <c r="BP139" i="18"/>
  <c r="AW139" i="18"/>
  <c r="AV139" i="18"/>
  <c r="AT139" i="18"/>
  <c r="AS139" i="18"/>
  <c r="AO139" i="18"/>
  <c r="BA139" i="18" s="1"/>
  <c r="AN139" i="18"/>
  <c r="AZ139" i="18" s="1"/>
  <c r="AM139" i="18"/>
  <c r="AY139" i="18" s="1"/>
  <c r="AL139" i="18"/>
  <c r="AX139" i="18" s="1"/>
  <c r="AK139" i="18"/>
  <c r="AJ139" i="18"/>
  <c r="AI139" i="18"/>
  <c r="AU139" i="18" s="1"/>
  <c r="AH139" i="18"/>
  <c r="AG139" i="18"/>
  <c r="AF139" i="18"/>
  <c r="AD139" i="18"/>
  <c r="R139" i="18"/>
  <c r="BP138" i="18"/>
  <c r="AZ138" i="18"/>
  <c r="AX138" i="18"/>
  <c r="AV138" i="18"/>
  <c r="AT138" i="18"/>
  <c r="AS138" i="18"/>
  <c r="AR138" i="18"/>
  <c r="AP138" i="18"/>
  <c r="AO138" i="18"/>
  <c r="BA138" i="18" s="1"/>
  <c r="AN138" i="18"/>
  <c r="AM138" i="18"/>
  <c r="AY138" i="18" s="1"/>
  <c r="AL138" i="18"/>
  <c r="AK138" i="18"/>
  <c r="AW138" i="18" s="1"/>
  <c r="AJ138" i="18"/>
  <c r="AI138" i="18"/>
  <c r="AU138" i="18" s="1"/>
  <c r="AH138" i="18"/>
  <c r="AG138" i="18"/>
  <c r="AF138" i="18"/>
  <c r="AD138" i="18"/>
  <c r="R138" i="18"/>
  <c r="BP137" i="18"/>
  <c r="AZ137" i="18"/>
  <c r="AX137" i="18"/>
  <c r="AV137" i="18"/>
  <c r="AU137" i="18"/>
  <c r="AS137" i="18"/>
  <c r="AR137" i="18"/>
  <c r="AO137" i="18"/>
  <c r="BA137" i="18" s="1"/>
  <c r="AN137" i="18"/>
  <c r="AM137" i="18"/>
  <c r="AY137" i="18" s="1"/>
  <c r="AL137" i="18"/>
  <c r="AK137" i="18"/>
  <c r="AW137" i="18" s="1"/>
  <c r="AJ137" i="18"/>
  <c r="AI137" i="18"/>
  <c r="AH137" i="18"/>
  <c r="AT137" i="18" s="1"/>
  <c r="AG137" i="18"/>
  <c r="AF137" i="18"/>
  <c r="AD137" i="18"/>
  <c r="R137" i="18"/>
  <c r="BP136" i="18"/>
  <c r="AZ136" i="18"/>
  <c r="AV136" i="18"/>
  <c r="AT136" i="18"/>
  <c r="AS136" i="18"/>
  <c r="AR136" i="18"/>
  <c r="AO136" i="18"/>
  <c r="BA136" i="18" s="1"/>
  <c r="AN136" i="18"/>
  <c r="AM136" i="18"/>
  <c r="AY136" i="18" s="1"/>
  <c r="AL136" i="18"/>
  <c r="AX136" i="18" s="1"/>
  <c r="AK136" i="18"/>
  <c r="AW136" i="18" s="1"/>
  <c r="AJ136" i="18"/>
  <c r="AI136" i="18"/>
  <c r="AU136" i="18" s="1"/>
  <c r="AH136" i="18"/>
  <c r="AG136" i="18"/>
  <c r="AF136" i="18"/>
  <c r="AD136" i="18"/>
  <c r="R136" i="18"/>
  <c r="BP135" i="18"/>
  <c r="AZ135" i="18"/>
  <c r="AX135" i="18"/>
  <c r="AX144" i="18" s="1"/>
  <c r="AV135" i="18"/>
  <c r="AT135" i="18"/>
  <c r="AS135" i="18"/>
  <c r="AR135" i="18"/>
  <c r="AP135" i="18"/>
  <c r="AO135" i="18"/>
  <c r="BA135" i="18" s="1"/>
  <c r="AN135" i="18"/>
  <c r="AN144" i="18" s="1"/>
  <c r="AM135" i="18"/>
  <c r="AL135" i="18"/>
  <c r="AK135" i="18"/>
  <c r="AW135" i="18" s="1"/>
  <c r="AJ135" i="18"/>
  <c r="AI135" i="18"/>
  <c r="AU135" i="18" s="1"/>
  <c r="AH135" i="18"/>
  <c r="AG135" i="18"/>
  <c r="AF135" i="18"/>
  <c r="AD135" i="18"/>
  <c r="AD144" i="18" s="1"/>
  <c r="R135" i="18"/>
  <c r="R144" i="18" s="1"/>
  <c r="BO133" i="18"/>
  <c r="BN133" i="18"/>
  <c r="BM133" i="18"/>
  <c r="BL133" i="18"/>
  <c r="BK133" i="18"/>
  <c r="BJ133" i="18"/>
  <c r="BI133" i="18"/>
  <c r="BH133" i="18"/>
  <c r="BG133" i="18"/>
  <c r="BF133" i="18"/>
  <c r="BE133" i="18"/>
  <c r="BD133" i="18"/>
  <c r="AC133" i="18"/>
  <c r="AB133" i="18"/>
  <c r="AA133" i="18"/>
  <c r="Z133" i="18"/>
  <c r="Y133" i="18"/>
  <c r="X133" i="18"/>
  <c r="W133" i="18"/>
  <c r="V133" i="18"/>
  <c r="U133" i="18"/>
  <c r="T133" i="18"/>
  <c r="Q133" i="18"/>
  <c r="P133" i="18"/>
  <c r="O133" i="18"/>
  <c r="N133" i="18"/>
  <c r="M133" i="18"/>
  <c r="L133" i="18"/>
  <c r="K133" i="18"/>
  <c r="J133" i="18"/>
  <c r="I133" i="18"/>
  <c r="H133" i="18"/>
  <c r="BP132" i="18"/>
  <c r="BA132" i="18"/>
  <c r="AZ132" i="18"/>
  <c r="AX132" i="18"/>
  <c r="AW132" i="18"/>
  <c r="AT132" i="18"/>
  <c r="AS132" i="18"/>
  <c r="AO132" i="18"/>
  <c r="AN132" i="18"/>
  <c r="AM132" i="18"/>
  <c r="AY132" i="18" s="1"/>
  <c r="AL132" i="18"/>
  <c r="AK132" i="18"/>
  <c r="AJ132" i="18"/>
  <c r="AV132" i="18" s="1"/>
  <c r="AI132" i="18"/>
  <c r="AU132" i="18" s="1"/>
  <c r="AH132" i="18"/>
  <c r="AG132" i="18"/>
  <c r="AF132" i="18"/>
  <c r="AD132" i="18"/>
  <c r="R132" i="18"/>
  <c r="BP131" i="18"/>
  <c r="BA131" i="18"/>
  <c r="AZ131" i="18"/>
  <c r="AY131" i="18"/>
  <c r="AX131" i="18"/>
  <c r="AU131" i="18"/>
  <c r="AT131" i="18"/>
  <c r="AO131" i="18"/>
  <c r="AN131" i="18"/>
  <c r="AM131" i="18"/>
  <c r="AL131" i="18"/>
  <c r="AK131" i="18"/>
  <c r="AW131" i="18" s="1"/>
  <c r="AJ131" i="18"/>
  <c r="AV131" i="18" s="1"/>
  <c r="AI131" i="18"/>
  <c r="AH131" i="18"/>
  <c r="AG131" i="18"/>
  <c r="AS131" i="18" s="1"/>
  <c r="AF131" i="18"/>
  <c r="AD131" i="18"/>
  <c r="R131" i="18"/>
  <c r="BP130" i="18"/>
  <c r="AX130" i="18"/>
  <c r="AW130" i="18"/>
  <c r="AT130" i="18"/>
  <c r="AR130" i="18"/>
  <c r="AO130" i="18"/>
  <c r="BA130" i="18" s="1"/>
  <c r="AN130" i="18"/>
  <c r="AZ130" i="18" s="1"/>
  <c r="AM130" i="18"/>
  <c r="AY130" i="18" s="1"/>
  <c r="AL130" i="18"/>
  <c r="AK130" i="18"/>
  <c r="AJ130" i="18"/>
  <c r="AV130" i="18" s="1"/>
  <c r="BB130" i="18" s="1"/>
  <c r="AI130" i="18"/>
  <c r="AU130" i="18" s="1"/>
  <c r="AH130" i="18"/>
  <c r="AG130" i="18"/>
  <c r="AS130" i="18" s="1"/>
  <c r="AF130" i="18"/>
  <c r="AD130" i="18"/>
  <c r="R130" i="18"/>
  <c r="BP129" i="18"/>
  <c r="BA129" i="18"/>
  <c r="AX129" i="18"/>
  <c r="AV129" i="18"/>
  <c r="AU129" i="18"/>
  <c r="AU133" i="18" s="1"/>
  <c r="AT129" i="18"/>
  <c r="AS129" i="18"/>
  <c r="AO129" i="18"/>
  <c r="AN129" i="18"/>
  <c r="AZ129" i="18" s="1"/>
  <c r="AM129" i="18"/>
  <c r="AY129" i="18" s="1"/>
  <c r="AL129" i="18"/>
  <c r="AK129" i="18"/>
  <c r="AW129" i="18" s="1"/>
  <c r="AJ129" i="18"/>
  <c r="AI129" i="18"/>
  <c r="AH129" i="18"/>
  <c r="AG129" i="18"/>
  <c r="AF129" i="18"/>
  <c r="AD129" i="18"/>
  <c r="R129" i="18"/>
  <c r="BP128" i="18"/>
  <c r="AZ128" i="18"/>
  <c r="AX128" i="18"/>
  <c r="AW128" i="18"/>
  <c r="AT128" i="18"/>
  <c r="AS128" i="18"/>
  <c r="AO128" i="18"/>
  <c r="BA128" i="18" s="1"/>
  <c r="AN128" i="18"/>
  <c r="AM128" i="18"/>
  <c r="AY128" i="18" s="1"/>
  <c r="AL128" i="18"/>
  <c r="AK128" i="18"/>
  <c r="AJ128" i="18"/>
  <c r="AV128" i="18" s="1"/>
  <c r="AI128" i="18"/>
  <c r="AU128" i="18" s="1"/>
  <c r="AH128" i="18"/>
  <c r="AG128" i="18"/>
  <c r="AF128" i="18"/>
  <c r="AD128" i="18"/>
  <c r="R128" i="18"/>
  <c r="BP127" i="18"/>
  <c r="BA127" i="18"/>
  <c r="AX127" i="18"/>
  <c r="AW127" i="18"/>
  <c r="AT127" i="18"/>
  <c r="AR127" i="18"/>
  <c r="AO127" i="18"/>
  <c r="AN127" i="18"/>
  <c r="AZ127" i="18" s="1"/>
  <c r="AM127" i="18"/>
  <c r="AY127" i="18" s="1"/>
  <c r="AL127" i="18"/>
  <c r="AK127" i="18"/>
  <c r="AJ127" i="18"/>
  <c r="AI127" i="18"/>
  <c r="AU127" i="18" s="1"/>
  <c r="AH127" i="18"/>
  <c r="AG127" i="18"/>
  <c r="AS127" i="18" s="1"/>
  <c r="AF127" i="18"/>
  <c r="AD127" i="18"/>
  <c r="R127" i="18"/>
  <c r="BP126" i="18"/>
  <c r="AX126" i="18"/>
  <c r="AV126" i="18"/>
  <c r="AS126" i="18"/>
  <c r="AO126" i="18"/>
  <c r="AN126" i="18"/>
  <c r="AZ126" i="18" s="1"/>
  <c r="AM126" i="18"/>
  <c r="AY126" i="18" s="1"/>
  <c r="AL126" i="18"/>
  <c r="AK126" i="18"/>
  <c r="AW126" i="18" s="1"/>
  <c r="AJ126" i="18"/>
  <c r="AI126" i="18"/>
  <c r="AU126" i="18" s="1"/>
  <c r="AH126" i="18"/>
  <c r="AT126" i="18" s="1"/>
  <c r="AG126" i="18"/>
  <c r="AF126" i="18"/>
  <c r="AD126" i="18"/>
  <c r="R126" i="18"/>
  <c r="BP125" i="18"/>
  <c r="AZ125" i="18"/>
  <c r="AY125" i="18"/>
  <c r="AX125" i="18"/>
  <c r="AW125" i="18"/>
  <c r="AT125" i="18"/>
  <c r="AO125" i="18"/>
  <c r="BA125" i="18" s="1"/>
  <c r="AN125" i="18"/>
  <c r="AM125" i="18"/>
  <c r="AL125" i="18"/>
  <c r="AK125" i="18"/>
  <c r="AJ125" i="18"/>
  <c r="AV125" i="18" s="1"/>
  <c r="AI125" i="18"/>
  <c r="AU125" i="18" s="1"/>
  <c r="AH125" i="18"/>
  <c r="AG125" i="18"/>
  <c r="AS125" i="18" s="1"/>
  <c r="AF125" i="18"/>
  <c r="AD125" i="18"/>
  <c r="R125" i="18"/>
  <c r="BP124" i="18"/>
  <c r="AX124" i="18"/>
  <c r="AT124" i="18"/>
  <c r="AR124" i="18"/>
  <c r="AO124" i="18"/>
  <c r="BA124" i="18" s="1"/>
  <c r="AN124" i="18"/>
  <c r="AZ124" i="18" s="1"/>
  <c r="AM124" i="18"/>
  <c r="AM133" i="18" s="1"/>
  <c r="AL124" i="18"/>
  <c r="AK124" i="18"/>
  <c r="AJ124" i="18"/>
  <c r="AI124" i="18"/>
  <c r="AU124" i="18" s="1"/>
  <c r="AH124" i="18"/>
  <c r="AG124" i="18"/>
  <c r="AF124" i="18"/>
  <c r="AD124" i="18"/>
  <c r="R124" i="18"/>
  <c r="BO122" i="18"/>
  <c r="BN122" i="18"/>
  <c r="BM122" i="18"/>
  <c r="BL122" i="18"/>
  <c r="BK122" i="18"/>
  <c r="BJ122" i="18"/>
  <c r="BI122" i="18"/>
  <c r="BH122" i="18"/>
  <c r="BG122" i="18"/>
  <c r="BF122" i="18"/>
  <c r="BE122" i="18"/>
  <c r="BD122" i="18"/>
  <c r="AN122" i="18"/>
  <c r="AC122" i="18"/>
  <c r="AB122" i="18"/>
  <c r="AA122" i="18"/>
  <c r="Z122" i="18"/>
  <c r="Y122" i="18"/>
  <c r="X122" i="18"/>
  <c r="W122" i="18"/>
  <c r="V122" i="18"/>
  <c r="U122" i="18"/>
  <c r="T122" i="18"/>
  <c r="Q122" i="18"/>
  <c r="P122" i="18"/>
  <c r="O122" i="18"/>
  <c r="N122" i="18"/>
  <c r="M122" i="18"/>
  <c r="L122" i="18"/>
  <c r="K122" i="18"/>
  <c r="J122" i="18"/>
  <c r="I122" i="18"/>
  <c r="H122" i="18"/>
  <c r="BP121" i="18"/>
  <c r="AX121" i="18"/>
  <c r="AT121" i="18"/>
  <c r="AS121" i="18"/>
  <c r="AO121" i="18"/>
  <c r="BA121" i="18" s="1"/>
  <c r="AN121" i="18"/>
  <c r="AZ121" i="18" s="1"/>
  <c r="AM121" i="18"/>
  <c r="AY121" i="18" s="1"/>
  <c r="AL121" i="18"/>
  <c r="AK121" i="18"/>
  <c r="AW121" i="18" s="1"/>
  <c r="AJ121" i="18"/>
  <c r="AV121" i="18" s="1"/>
  <c r="AI121" i="18"/>
  <c r="AU121" i="18" s="1"/>
  <c r="AH121" i="18"/>
  <c r="AG121" i="18"/>
  <c r="AF121" i="18"/>
  <c r="AD121" i="18"/>
  <c r="R121" i="18"/>
  <c r="BP120" i="18"/>
  <c r="BA120" i="18"/>
  <c r="AZ120" i="18"/>
  <c r="AT120" i="18"/>
  <c r="AS120" i="18"/>
  <c r="AO120" i="18"/>
  <c r="AN120" i="18"/>
  <c r="AM120" i="18"/>
  <c r="AY120" i="18" s="1"/>
  <c r="AL120" i="18"/>
  <c r="AX120" i="18" s="1"/>
  <c r="AK120" i="18"/>
  <c r="AW120" i="18" s="1"/>
  <c r="AJ120" i="18"/>
  <c r="AV120" i="18" s="1"/>
  <c r="AI120" i="18"/>
  <c r="AU120" i="18" s="1"/>
  <c r="AH120" i="18"/>
  <c r="AG120" i="18"/>
  <c r="AF120" i="18"/>
  <c r="AD120" i="18"/>
  <c r="R120" i="18"/>
  <c r="BP119" i="18"/>
  <c r="AX119" i="18"/>
  <c r="AW119" i="18"/>
  <c r="AT119" i="18"/>
  <c r="AS119" i="18"/>
  <c r="AO119" i="18"/>
  <c r="BA119" i="18" s="1"/>
  <c r="AN119" i="18"/>
  <c r="AZ119" i="18" s="1"/>
  <c r="AM119" i="18"/>
  <c r="AY119" i="18" s="1"/>
  <c r="AL119" i="18"/>
  <c r="AK119" i="18"/>
  <c r="AJ119" i="18"/>
  <c r="AV119" i="18" s="1"/>
  <c r="AI119" i="18"/>
  <c r="AU119" i="18" s="1"/>
  <c r="AH119" i="18"/>
  <c r="AG119" i="18"/>
  <c r="AF119" i="18"/>
  <c r="AD119" i="18"/>
  <c r="R119" i="18"/>
  <c r="BP118" i="18"/>
  <c r="AX118" i="18"/>
  <c r="AV118" i="18"/>
  <c r="AS118" i="18"/>
  <c r="AO118" i="18"/>
  <c r="BA118" i="18" s="1"/>
  <c r="AN118" i="18"/>
  <c r="AZ118" i="18" s="1"/>
  <c r="AM118" i="18"/>
  <c r="AY118" i="18" s="1"/>
  <c r="AL118" i="18"/>
  <c r="AK118" i="18"/>
  <c r="AW118" i="18" s="1"/>
  <c r="AJ118" i="18"/>
  <c r="AI118" i="18"/>
  <c r="AU118" i="18" s="1"/>
  <c r="AH118" i="18"/>
  <c r="AT118" i="18" s="1"/>
  <c r="AG118" i="18"/>
  <c r="AF118" i="18"/>
  <c r="AD118" i="18"/>
  <c r="R118" i="18"/>
  <c r="BP117" i="18"/>
  <c r="BA117" i="18"/>
  <c r="AY117" i="18"/>
  <c r="AX117" i="18"/>
  <c r="AT117" i="18"/>
  <c r="AO117" i="18"/>
  <c r="AN117" i="18"/>
  <c r="AZ117" i="18" s="1"/>
  <c r="AM117" i="18"/>
  <c r="AL117" i="18"/>
  <c r="AK117" i="18"/>
  <c r="AW117" i="18" s="1"/>
  <c r="AJ117" i="18"/>
  <c r="AV117" i="18" s="1"/>
  <c r="AI117" i="18"/>
  <c r="AU117" i="18" s="1"/>
  <c r="AH117" i="18"/>
  <c r="AG117" i="18"/>
  <c r="AS117" i="18" s="1"/>
  <c r="AF117" i="18"/>
  <c r="AD117" i="18"/>
  <c r="R117" i="18"/>
  <c r="BP116" i="18"/>
  <c r="AX116" i="18"/>
  <c r="AW116" i="18"/>
  <c r="AT116" i="18"/>
  <c r="AR116" i="18"/>
  <c r="AP116" i="18"/>
  <c r="AO116" i="18"/>
  <c r="BA116" i="18" s="1"/>
  <c r="AN116" i="18"/>
  <c r="AZ116" i="18" s="1"/>
  <c r="AM116" i="18"/>
  <c r="AY116" i="18" s="1"/>
  <c r="AL116" i="18"/>
  <c r="AK116" i="18"/>
  <c r="AJ116" i="18"/>
  <c r="AV116" i="18" s="1"/>
  <c r="AI116" i="18"/>
  <c r="AU116" i="18" s="1"/>
  <c r="AH116" i="18"/>
  <c r="AG116" i="18"/>
  <c r="AS116" i="18" s="1"/>
  <c r="AF116" i="18"/>
  <c r="AD116" i="18"/>
  <c r="R116" i="18"/>
  <c r="BP115" i="18"/>
  <c r="AX115" i="18"/>
  <c r="AU115" i="18"/>
  <c r="AT115" i="18"/>
  <c r="AO115" i="18"/>
  <c r="BA115" i="18" s="1"/>
  <c r="AN115" i="18"/>
  <c r="AZ115" i="18" s="1"/>
  <c r="AM115" i="18"/>
  <c r="AY115" i="18" s="1"/>
  <c r="AL115" i="18"/>
  <c r="AK115" i="18"/>
  <c r="AW115" i="18" s="1"/>
  <c r="AJ115" i="18"/>
  <c r="AV115" i="18" s="1"/>
  <c r="AI115" i="18"/>
  <c r="AH115" i="18"/>
  <c r="AG115" i="18"/>
  <c r="AS115" i="18" s="1"/>
  <c r="AF115" i="18"/>
  <c r="AD115" i="18"/>
  <c r="R115" i="18"/>
  <c r="BP114" i="18"/>
  <c r="AW114" i="18"/>
  <c r="AT114" i="18"/>
  <c r="AS114" i="18"/>
  <c r="AR114" i="18"/>
  <c r="AO114" i="18"/>
  <c r="AO122" i="18" s="1"/>
  <c r="AN114" i="18"/>
  <c r="AZ114" i="18" s="1"/>
  <c r="AM114" i="18"/>
  <c r="AY114" i="18" s="1"/>
  <c r="AL114" i="18"/>
  <c r="AX114" i="18" s="1"/>
  <c r="AK114" i="18"/>
  <c r="AJ114" i="18"/>
  <c r="AV114" i="18" s="1"/>
  <c r="AI114" i="18"/>
  <c r="AU114" i="18" s="1"/>
  <c r="AH114" i="18"/>
  <c r="AG114" i="18"/>
  <c r="AF114" i="18"/>
  <c r="AD114" i="18"/>
  <c r="R114" i="18"/>
  <c r="BP113" i="18"/>
  <c r="AY113" i="18"/>
  <c r="AX113" i="18"/>
  <c r="AX122" i="18" s="1"/>
  <c r="AT113" i="18"/>
  <c r="AO113" i="18"/>
  <c r="BA113" i="18" s="1"/>
  <c r="AN113" i="18"/>
  <c r="AZ113" i="18" s="1"/>
  <c r="AM113" i="18"/>
  <c r="AL113" i="18"/>
  <c r="AK113" i="18"/>
  <c r="AW113" i="18" s="1"/>
  <c r="AW122" i="18" s="1"/>
  <c r="AJ113" i="18"/>
  <c r="AI113" i="18"/>
  <c r="AU113" i="18" s="1"/>
  <c r="AH113" i="18"/>
  <c r="AG113" i="18"/>
  <c r="AF113" i="18"/>
  <c r="AD113" i="18"/>
  <c r="R113" i="18"/>
  <c r="R122" i="18" s="1"/>
  <c r="BO111" i="18"/>
  <c r="BN111" i="18"/>
  <c r="BM111" i="18"/>
  <c r="BL111" i="18"/>
  <c r="BK111" i="18"/>
  <c r="BJ111" i="18"/>
  <c r="BI111" i="18"/>
  <c r="BH111" i="18"/>
  <c r="BG111" i="18"/>
  <c r="BF111" i="18"/>
  <c r="BE111" i="18"/>
  <c r="BD111" i="18"/>
  <c r="AD111" i="18"/>
  <c r="AC111" i="18"/>
  <c r="AC145" i="18" s="1"/>
  <c r="AB111" i="18"/>
  <c r="AA111" i="18"/>
  <c r="AA145" i="18" s="1"/>
  <c r="Z111" i="18"/>
  <c r="Y111" i="18"/>
  <c r="Y145" i="18" s="1"/>
  <c r="X111" i="18"/>
  <c r="X145" i="18" s="1"/>
  <c r="W111" i="18"/>
  <c r="W145" i="18" s="1"/>
  <c r="V111" i="18"/>
  <c r="U111" i="18"/>
  <c r="U145" i="18" s="1"/>
  <c r="T111" i="18"/>
  <c r="T145" i="18" s="1"/>
  <c r="Q111" i="18"/>
  <c r="Q145" i="18" s="1"/>
  <c r="P111" i="18"/>
  <c r="P145" i="18" s="1"/>
  <c r="O111" i="18"/>
  <c r="N111" i="18"/>
  <c r="N145" i="18" s="1"/>
  <c r="M111" i="18"/>
  <c r="L111" i="18"/>
  <c r="L145" i="18" s="1"/>
  <c r="K111" i="18"/>
  <c r="K145" i="18" s="1"/>
  <c r="J111" i="18"/>
  <c r="J145" i="18" s="1"/>
  <c r="I111" i="18"/>
  <c r="H111" i="18"/>
  <c r="BP110" i="18"/>
  <c r="AX110" i="18"/>
  <c r="AW110" i="18"/>
  <c r="AV110" i="18"/>
  <c r="AT110" i="18"/>
  <c r="AS110" i="18"/>
  <c r="AR110" i="18"/>
  <c r="AO110" i="18"/>
  <c r="BA110" i="18" s="1"/>
  <c r="AN110" i="18"/>
  <c r="AZ110" i="18" s="1"/>
  <c r="AM110" i="18"/>
  <c r="AY110" i="18" s="1"/>
  <c r="AL110" i="18"/>
  <c r="AK110" i="18"/>
  <c r="AJ110" i="18"/>
  <c r="AI110" i="18"/>
  <c r="AH110" i="18"/>
  <c r="AG110" i="18"/>
  <c r="AF110" i="18"/>
  <c r="AD110" i="18"/>
  <c r="R110" i="18"/>
  <c r="BP109" i="18"/>
  <c r="AZ109" i="18"/>
  <c r="AY109" i="18"/>
  <c r="AV109" i="18"/>
  <c r="AU109" i="18"/>
  <c r="AT109" i="18"/>
  <c r="AO109" i="18"/>
  <c r="BA109" i="18" s="1"/>
  <c r="AN109" i="18"/>
  <c r="AM109" i="18"/>
  <c r="AL109" i="18"/>
  <c r="AX109" i="18" s="1"/>
  <c r="AK109" i="18"/>
  <c r="AW109" i="18" s="1"/>
  <c r="AJ109" i="18"/>
  <c r="AI109" i="18"/>
  <c r="AH109" i="18"/>
  <c r="AG109" i="18"/>
  <c r="AS109" i="18" s="1"/>
  <c r="AF109" i="18"/>
  <c r="AD109" i="18"/>
  <c r="R109" i="18"/>
  <c r="BP108" i="18"/>
  <c r="BA108" i="18"/>
  <c r="AX108" i="18"/>
  <c r="AW108" i="18"/>
  <c r="AV108" i="18"/>
  <c r="AT108" i="18"/>
  <c r="AR108" i="18"/>
  <c r="AO108" i="18"/>
  <c r="AN108" i="18"/>
  <c r="AZ108" i="18" s="1"/>
  <c r="AM108" i="18"/>
  <c r="AY108" i="18" s="1"/>
  <c r="AL108" i="18"/>
  <c r="AK108" i="18"/>
  <c r="AJ108" i="18"/>
  <c r="AI108" i="18"/>
  <c r="AU108" i="18" s="1"/>
  <c r="AH108" i="18"/>
  <c r="AG108" i="18"/>
  <c r="AS108" i="18" s="1"/>
  <c r="AF108" i="18"/>
  <c r="AD108" i="18"/>
  <c r="R108" i="18"/>
  <c r="BP107" i="18"/>
  <c r="AZ107" i="18"/>
  <c r="AX107" i="18"/>
  <c r="AW107" i="18"/>
  <c r="AV107" i="18"/>
  <c r="AU107" i="18"/>
  <c r="AO107" i="18"/>
  <c r="BA107" i="18" s="1"/>
  <c r="AN107" i="18"/>
  <c r="AM107" i="18"/>
  <c r="AY107" i="18" s="1"/>
  <c r="AL107" i="18"/>
  <c r="AK107" i="18"/>
  <c r="AJ107" i="18"/>
  <c r="AI107" i="18"/>
  <c r="AH107" i="18"/>
  <c r="AT107" i="18" s="1"/>
  <c r="AG107" i="18"/>
  <c r="AF107" i="18"/>
  <c r="AR107" i="18" s="1"/>
  <c r="AD107" i="18"/>
  <c r="R107" i="18"/>
  <c r="BP106" i="18"/>
  <c r="BA106" i="18"/>
  <c r="AZ106" i="18"/>
  <c r="AY106" i="18"/>
  <c r="AX106" i="18"/>
  <c r="AV106" i="18"/>
  <c r="AT106" i="18"/>
  <c r="AO106" i="18"/>
  <c r="AN106" i="18"/>
  <c r="AM106" i="18"/>
  <c r="AL106" i="18"/>
  <c r="AK106" i="18"/>
  <c r="AW106" i="18" s="1"/>
  <c r="AJ106" i="18"/>
  <c r="AI106" i="18"/>
  <c r="AU106" i="18" s="1"/>
  <c r="AH106" i="18"/>
  <c r="AG106" i="18"/>
  <c r="AS106" i="18" s="1"/>
  <c r="AF106" i="18"/>
  <c r="AD106" i="18"/>
  <c r="R106" i="18"/>
  <c r="BP105" i="18"/>
  <c r="BA105" i="18"/>
  <c r="AX105" i="18"/>
  <c r="AW105" i="18"/>
  <c r="AV105" i="18"/>
  <c r="AR105" i="18"/>
  <c r="AO105" i="18"/>
  <c r="AN105" i="18"/>
  <c r="AZ105" i="18" s="1"/>
  <c r="AM105" i="18"/>
  <c r="AY105" i="18" s="1"/>
  <c r="AL105" i="18"/>
  <c r="AK105" i="18"/>
  <c r="AJ105" i="18"/>
  <c r="AI105" i="18"/>
  <c r="AU105" i="18" s="1"/>
  <c r="AH105" i="18"/>
  <c r="AT105" i="18" s="1"/>
  <c r="AG105" i="18"/>
  <c r="AF105" i="18"/>
  <c r="AD105" i="18"/>
  <c r="R105" i="18"/>
  <c r="BP104" i="18"/>
  <c r="BA104" i="18"/>
  <c r="AX104" i="18"/>
  <c r="AV104" i="18"/>
  <c r="AU104" i="18"/>
  <c r="AS104" i="18"/>
  <c r="AP104" i="18"/>
  <c r="AO104" i="18"/>
  <c r="AN104" i="18"/>
  <c r="AZ104" i="18" s="1"/>
  <c r="AM104" i="18"/>
  <c r="AY104" i="18" s="1"/>
  <c r="AL104" i="18"/>
  <c r="AK104" i="18"/>
  <c r="AW104" i="18" s="1"/>
  <c r="AJ104" i="18"/>
  <c r="AI104" i="18"/>
  <c r="AH104" i="18"/>
  <c r="AT104" i="18" s="1"/>
  <c r="AG104" i="18"/>
  <c r="AF104" i="18"/>
  <c r="AD104" i="18"/>
  <c r="R104" i="18"/>
  <c r="BP103" i="18"/>
  <c r="AZ103" i="18"/>
  <c r="AY103" i="18"/>
  <c r="AX103" i="18"/>
  <c r="AW103" i="18"/>
  <c r="AV103" i="18"/>
  <c r="AT103" i="18"/>
  <c r="AR103" i="18"/>
  <c r="AO103" i="18"/>
  <c r="BA103" i="18" s="1"/>
  <c r="AN103" i="18"/>
  <c r="AM103" i="18"/>
  <c r="AL103" i="18"/>
  <c r="AK103" i="18"/>
  <c r="AJ103" i="18"/>
  <c r="AI103" i="18"/>
  <c r="AU103" i="18" s="1"/>
  <c r="AH103" i="18"/>
  <c r="AG103" i="18"/>
  <c r="AF103" i="18"/>
  <c r="AD103" i="18"/>
  <c r="R103" i="18"/>
  <c r="BP102" i="18"/>
  <c r="AX102" i="18"/>
  <c r="AW102" i="18"/>
  <c r="AV102" i="18"/>
  <c r="AT102" i="18"/>
  <c r="AR102" i="18"/>
  <c r="AO102" i="18"/>
  <c r="AN102" i="18"/>
  <c r="AM102" i="18"/>
  <c r="AL102" i="18"/>
  <c r="AK102" i="18"/>
  <c r="AJ102" i="18"/>
  <c r="AI102" i="18"/>
  <c r="AH102" i="18"/>
  <c r="AG102" i="18"/>
  <c r="AF102" i="18"/>
  <c r="AD102" i="18"/>
  <c r="R102" i="18"/>
  <c r="BP97" i="18"/>
  <c r="BO97" i="18"/>
  <c r="BN97" i="18"/>
  <c r="BM97" i="18"/>
  <c r="BL97" i="18"/>
  <c r="BK97" i="18"/>
  <c r="BJ97" i="18"/>
  <c r="BI97" i="18"/>
  <c r="BH97" i="18"/>
  <c r="BG97" i="18"/>
  <c r="BF97" i="18"/>
  <c r="BE97" i="18"/>
  <c r="BD97" i="18"/>
  <c r="BP96" i="18"/>
  <c r="AC96" i="18"/>
  <c r="AO96" i="18" s="1"/>
  <c r="BA96" i="18" s="1"/>
  <c r="AB96" i="18"/>
  <c r="AN96" i="18" s="1"/>
  <c r="AZ96" i="18" s="1"/>
  <c r="AA96" i="18"/>
  <c r="AM96" i="18" s="1"/>
  <c r="AY96" i="18" s="1"/>
  <c r="Z96" i="18"/>
  <c r="AL96" i="18" s="1"/>
  <c r="AX96" i="18" s="1"/>
  <c r="Y96" i="18"/>
  <c r="AK96" i="18" s="1"/>
  <c r="AW96" i="18" s="1"/>
  <c r="X96" i="18"/>
  <c r="AJ96" i="18" s="1"/>
  <c r="AV96" i="18" s="1"/>
  <c r="W96" i="18"/>
  <c r="AI96" i="18" s="1"/>
  <c r="AU96" i="18" s="1"/>
  <c r="V96" i="18"/>
  <c r="AH96" i="18" s="1"/>
  <c r="AT96" i="18" s="1"/>
  <c r="U96" i="18"/>
  <c r="AG96" i="18" s="1"/>
  <c r="AS96" i="18" s="1"/>
  <c r="T96" i="18"/>
  <c r="AF96" i="18" s="1"/>
  <c r="AR96" i="18" s="1"/>
  <c r="Q96" i="18"/>
  <c r="P96" i="18"/>
  <c r="O96" i="18"/>
  <c r="N96" i="18"/>
  <c r="M96" i="18"/>
  <c r="L96" i="18"/>
  <c r="K96" i="18"/>
  <c r="J96" i="18"/>
  <c r="I96" i="18"/>
  <c r="H96" i="18"/>
  <c r="F96" i="18"/>
  <c r="E96" i="18"/>
  <c r="D96" i="18"/>
  <c r="C96" i="18"/>
  <c r="BP95" i="18"/>
  <c r="AC95" i="18"/>
  <c r="AO95" i="18" s="1"/>
  <c r="BA95" i="18" s="1"/>
  <c r="AB95" i="18"/>
  <c r="AN95" i="18" s="1"/>
  <c r="AZ95" i="18" s="1"/>
  <c r="AA95" i="18"/>
  <c r="AM95" i="18" s="1"/>
  <c r="AY95" i="18" s="1"/>
  <c r="Z95" i="18"/>
  <c r="AL95" i="18" s="1"/>
  <c r="AX95" i="18" s="1"/>
  <c r="Y95" i="18"/>
  <c r="AK95" i="18" s="1"/>
  <c r="AW95" i="18" s="1"/>
  <c r="X95" i="18"/>
  <c r="AJ95" i="18" s="1"/>
  <c r="AV95" i="18" s="1"/>
  <c r="W95" i="18"/>
  <c r="AI95" i="18" s="1"/>
  <c r="AU95" i="18" s="1"/>
  <c r="V95" i="18"/>
  <c r="AH95" i="18" s="1"/>
  <c r="AT95" i="18" s="1"/>
  <c r="U95" i="18"/>
  <c r="T95" i="18"/>
  <c r="AF95" i="18" s="1"/>
  <c r="AR95" i="18" s="1"/>
  <c r="Q95" i="18"/>
  <c r="P95" i="18"/>
  <c r="O95" i="18"/>
  <c r="N95" i="18"/>
  <c r="M95" i="18"/>
  <c r="L95" i="18"/>
  <c r="K95" i="18"/>
  <c r="J95" i="18"/>
  <c r="I95" i="18"/>
  <c r="H95" i="18"/>
  <c r="F95" i="18"/>
  <c r="E95" i="18"/>
  <c r="D95" i="18"/>
  <c r="C95" i="18"/>
  <c r="BP94" i="18"/>
  <c r="AC94" i="18"/>
  <c r="AO94" i="18" s="1"/>
  <c r="BA94" i="18" s="1"/>
  <c r="AB94" i="18"/>
  <c r="AN94" i="18" s="1"/>
  <c r="AZ94" i="18" s="1"/>
  <c r="AA94" i="18"/>
  <c r="AM94" i="18" s="1"/>
  <c r="AY94" i="18" s="1"/>
  <c r="Z94" i="18"/>
  <c r="AL94" i="18" s="1"/>
  <c r="AX94" i="18" s="1"/>
  <c r="Y94" i="18"/>
  <c r="AK94" i="18" s="1"/>
  <c r="AW94" i="18" s="1"/>
  <c r="X94" i="18"/>
  <c r="W94" i="18"/>
  <c r="AI94" i="18" s="1"/>
  <c r="AU94" i="18" s="1"/>
  <c r="V94" i="18"/>
  <c r="AH94" i="18" s="1"/>
  <c r="AT94" i="18" s="1"/>
  <c r="U94" i="18"/>
  <c r="AG94" i="18" s="1"/>
  <c r="AS94" i="18" s="1"/>
  <c r="T94" i="18"/>
  <c r="AF94" i="18" s="1"/>
  <c r="AR94" i="18" s="1"/>
  <c r="Q94" i="18"/>
  <c r="P94" i="18"/>
  <c r="O94" i="18"/>
  <c r="N94" i="18"/>
  <c r="M94" i="18"/>
  <c r="L94" i="18"/>
  <c r="K94" i="18"/>
  <c r="J94" i="18"/>
  <c r="I94" i="18"/>
  <c r="H94" i="18"/>
  <c r="F94" i="18"/>
  <c r="E94" i="18"/>
  <c r="D94" i="18"/>
  <c r="C94" i="18"/>
  <c r="BP93" i="18"/>
  <c r="AC93" i="18"/>
  <c r="AO93" i="18" s="1"/>
  <c r="BA93" i="18" s="1"/>
  <c r="AB93" i="18"/>
  <c r="AN93" i="18" s="1"/>
  <c r="AZ93" i="18" s="1"/>
  <c r="AA93" i="18"/>
  <c r="AM93" i="18" s="1"/>
  <c r="AY93" i="18" s="1"/>
  <c r="Z93" i="18"/>
  <c r="AL93" i="18" s="1"/>
  <c r="AX93" i="18" s="1"/>
  <c r="Y93" i="18"/>
  <c r="AK93" i="18" s="1"/>
  <c r="AW93" i="18" s="1"/>
  <c r="X93" i="18"/>
  <c r="AJ93" i="18" s="1"/>
  <c r="AV93" i="18" s="1"/>
  <c r="W93" i="18"/>
  <c r="AI93" i="18" s="1"/>
  <c r="AU93" i="18" s="1"/>
  <c r="V93" i="18"/>
  <c r="AH93" i="18" s="1"/>
  <c r="AT93" i="18" s="1"/>
  <c r="U93" i="18"/>
  <c r="AG93" i="18" s="1"/>
  <c r="AS93" i="18" s="1"/>
  <c r="T93" i="18"/>
  <c r="AF93" i="18" s="1"/>
  <c r="Q93" i="18"/>
  <c r="P93" i="18"/>
  <c r="O93" i="18"/>
  <c r="N93" i="18"/>
  <c r="M93" i="18"/>
  <c r="L93" i="18"/>
  <c r="K93" i="18"/>
  <c r="J93" i="18"/>
  <c r="I93" i="18"/>
  <c r="H93" i="18"/>
  <c r="F93" i="18"/>
  <c r="E93" i="18"/>
  <c r="D93" i="18"/>
  <c r="C93" i="18"/>
  <c r="BP92" i="18"/>
  <c r="AC92" i="18"/>
  <c r="AO92" i="18" s="1"/>
  <c r="BA92" i="18" s="1"/>
  <c r="AB92" i="18"/>
  <c r="AA92" i="18"/>
  <c r="AM92" i="18" s="1"/>
  <c r="AY92" i="18" s="1"/>
  <c r="Z92" i="18"/>
  <c r="AL92" i="18" s="1"/>
  <c r="AX92" i="18" s="1"/>
  <c r="Y92" i="18"/>
  <c r="AK92" i="18" s="1"/>
  <c r="AW92" i="18" s="1"/>
  <c r="X92" i="18"/>
  <c r="AJ92" i="18" s="1"/>
  <c r="AV92" i="18" s="1"/>
  <c r="W92" i="18"/>
  <c r="AI92" i="18" s="1"/>
  <c r="AU92" i="18" s="1"/>
  <c r="V92" i="18"/>
  <c r="AH92" i="18" s="1"/>
  <c r="AT92" i="18" s="1"/>
  <c r="U92" i="18"/>
  <c r="AG92" i="18" s="1"/>
  <c r="AS92" i="18" s="1"/>
  <c r="T92" i="18"/>
  <c r="AF92" i="18" s="1"/>
  <c r="Q92" i="18"/>
  <c r="P92" i="18"/>
  <c r="O92" i="18"/>
  <c r="N92" i="18"/>
  <c r="M92" i="18"/>
  <c r="L92" i="18"/>
  <c r="K92" i="18"/>
  <c r="J92" i="18"/>
  <c r="I92" i="18"/>
  <c r="H92" i="18"/>
  <c r="F92" i="18"/>
  <c r="E92" i="18"/>
  <c r="D92" i="18"/>
  <c r="C92" i="18"/>
  <c r="BP91" i="18"/>
  <c r="AC91" i="18"/>
  <c r="AO91" i="18" s="1"/>
  <c r="BA91" i="18" s="1"/>
  <c r="AB91" i="18"/>
  <c r="AN91" i="18" s="1"/>
  <c r="AZ91" i="18" s="1"/>
  <c r="AA91" i="18"/>
  <c r="AM91" i="18" s="1"/>
  <c r="AY91" i="18" s="1"/>
  <c r="Z91" i="18"/>
  <c r="AL91" i="18" s="1"/>
  <c r="AX91" i="18" s="1"/>
  <c r="Y91" i="18"/>
  <c r="AK91" i="18" s="1"/>
  <c r="AW91" i="18" s="1"/>
  <c r="X91" i="18"/>
  <c r="AJ91" i="18" s="1"/>
  <c r="AV91" i="18" s="1"/>
  <c r="W91" i="18"/>
  <c r="AI91" i="18" s="1"/>
  <c r="AU91" i="18" s="1"/>
  <c r="V91" i="18"/>
  <c r="AH91" i="18" s="1"/>
  <c r="AT91" i="18" s="1"/>
  <c r="U91" i="18"/>
  <c r="AG91" i="18" s="1"/>
  <c r="AS91" i="18" s="1"/>
  <c r="T91" i="18"/>
  <c r="Q91" i="18"/>
  <c r="P91" i="18"/>
  <c r="O91" i="18"/>
  <c r="N91" i="18"/>
  <c r="M91" i="18"/>
  <c r="L91" i="18"/>
  <c r="K91" i="18"/>
  <c r="J91" i="18"/>
  <c r="I91" i="18"/>
  <c r="H91" i="18"/>
  <c r="F91" i="18"/>
  <c r="E91" i="18"/>
  <c r="D91" i="18"/>
  <c r="C91" i="18"/>
  <c r="BP90" i="18"/>
  <c r="AC90" i="18"/>
  <c r="AO90" i="18" s="1"/>
  <c r="BA90" i="18" s="1"/>
  <c r="AB90" i="18"/>
  <c r="AN90" i="18" s="1"/>
  <c r="AZ90" i="18" s="1"/>
  <c r="AA90" i="18"/>
  <c r="AM90" i="18" s="1"/>
  <c r="AY90" i="18" s="1"/>
  <c r="Z90" i="18"/>
  <c r="AL90" i="18" s="1"/>
  <c r="AX90" i="18" s="1"/>
  <c r="Y90" i="18"/>
  <c r="AK90" i="18" s="1"/>
  <c r="AW90" i="18" s="1"/>
  <c r="X90" i="18"/>
  <c r="AJ90" i="18" s="1"/>
  <c r="AV90" i="18" s="1"/>
  <c r="W90" i="18"/>
  <c r="AI90" i="18" s="1"/>
  <c r="AU90" i="18" s="1"/>
  <c r="V90" i="18"/>
  <c r="AH90" i="18" s="1"/>
  <c r="AT90" i="18" s="1"/>
  <c r="U90" i="18"/>
  <c r="AG90" i="18" s="1"/>
  <c r="AS90" i="18" s="1"/>
  <c r="T90" i="18"/>
  <c r="AF90" i="18" s="1"/>
  <c r="Q90" i="18"/>
  <c r="P90" i="18"/>
  <c r="O90" i="18"/>
  <c r="N90" i="18"/>
  <c r="M90" i="18"/>
  <c r="L90" i="18"/>
  <c r="K90" i="18"/>
  <c r="J90" i="18"/>
  <c r="I90" i="18"/>
  <c r="H90" i="18"/>
  <c r="F90" i="18"/>
  <c r="E90" i="18"/>
  <c r="D90" i="18"/>
  <c r="C90" i="18"/>
  <c r="BP89" i="18"/>
  <c r="AC89" i="18"/>
  <c r="AO89" i="18" s="1"/>
  <c r="BA89" i="18" s="1"/>
  <c r="AB89" i="18"/>
  <c r="AN89" i="18" s="1"/>
  <c r="AZ89" i="18" s="1"/>
  <c r="AA89" i="18"/>
  <c r="AM89" i="18" s="1"/>
  <c r="AY89" i="18" s="1"/>
  <c r="Z89" i="18"/>
  <c r="AL89" i="18" s="1"/>
  <c r="AX89" i="18" s="1"/>
  <c r="Y89" i="18"/>
  <c r="AK89" i="18" s="1"/>
  <c r="AW89" i="18" s="1"/>
  <c r="X89" i="18"/>
  <c r="AJ89" i="18" s="1"/>
  <c r="AV89" i="18" s="1"/>
  <c r="W89" i="18"/>
  <c r="AI89" i="18" s="1"/>
  <c r="AU89" i="18" s="1"/>
  <c r="V89" i="18"/>
  <c r="AH89" i="18" s="1"/>
  <c r="AT89" i="18" s="1"/>
  <c r="U89" i="18"/>
  <c r="AG89" i="18" s="1"/>
  <c r="AS89" i="18" s="1"/>
  <c r="T89" i="18"/>
  <c r="AF89" i="18" s="1"/>
  <c r="Q89" i="18"/>
  <c r="P89" i="18"/>
  <c r="O89" i="18"/>
  <c r="N89" i="18"/>
  <c r="M89" i="18"/>
  <c r="L89" i="18"/>
  <c r="K89" i="18"/>
  <c r="J89" i="18"/>
  <c r="I89" i="18"/>
  <c r="H89" i="18"/>
  <c r="F89" i="18"/>
  <c r="E89" i="18"/>
  <c r="D89" i="18"/>
  <c r="C89" i="18"/>
  <c r="BP88" i="18"/>
  <c r="AC88" i="18"/>
  <c r="AO88" i="18" s="1"/>
  <c r="BA88" i="18" s="1"/>
  <c r="AB88" i="18"/>
  <c r="AN88" i="18" s="1"/>
  <c r="AZ88" i="18" s="1"/>
  <c r="AA88" i="18"/>
  <c r="AM88" i="18" s="1"/>
  <c r="AY88" i="18" s="1"/>
  <c r="Z88" i="18"/>
  <c r="AL88" i="18" s="1"/>
  <c r="AX88" i="18" s="1"/>
  <c r="Y88" i="18"/>
  <c r="AK88" i="18" s="1"/>
  <c r="AW88" i="18" s="1"/>
  <c r="X88" i="18"/>
  <c r="AJ88" i="18" s="1"/>
  <c r="AV88" i="18" s="1"/>
  <c r="W88" i="18"/>
  <c r="AI88" i="18" s="1"/>
  <c r="V88" i="18"/>
  <c r="AH88" i="18" s="1"/>
  <c r="AT88" i="18" s="1"/>
  <c r="U88" i="18"/>
  <c r="AG88" i="18" s="1"/>
  <c r="AS88" i="18" s="1"/>
  <c r="T88" i="18"/>
  <c r="Q88" i="18"/>
  <c r="P88" i="18"/>
  <c r="O88" i="18"/>
  <c r="N88" i="18"/>
  <c r="M88" i="18"/>
  <c r="L88" i="18"/>
  <c r="K88" i="18"/>
  <c r="J88" i="18"/>
  <c r="I88" i="18"/>
  <c r="H88" i="18"/>
  <c r="F88" i="18"/>
  <c r="E88" i="18"/>
  <c r="D88" i="18"/>
  <c r="C88" i="18"/>
  <c r="AO87" i="18"/>
  <c r="AN87" i="18"/>
  <c r="AM87" i="18"/>
  <c r="AL87" i="18"/>
  <c r="AK87" i="18"/>
  <c r="AJ87" i="18"/>
  <c r="AI87" i="18"/>
  <c r="AH87" i="18"/>
  <c r="AG87" i="18"/>
  <c r="AF87" i="18"/>
  <c r="AC87" i="18"/>
  <c r="AB87" i="18"/>
  <c r="AA87" i="18"/>
  <c r="Z87" i="18"/>
  <c r="Y87" i="18"/>
  <c r="X87" i="18"/>
  <c r="W87" i="18"/>
  <c r="V87" i="18"/>
  <c r="U87" i="18"/>
  <c r="T87" i="18"/>
  <c r="Q87" i="18"/>
  <c r="P87" i="18"/>
  <c r="O87" i="18"/>
  <c r="N87" i="18"/>
  <c r="M87" i="18"/>
  <c r="L87" i="18"/>
  <c r="K87" i="18"/>
  <c r="J87" i="18"/>
  <c r="I87" i="18"/>
  <c r="H87" i="18"/>
  <c r="BO86" i="18"/>
  <c r="BN86" i="18"/>
  <c r="BM86" i="18"/>
  <c r="BL86" i="18"/>
  <c r="BK86" i="18"/>
  <c r="BJ86" i="18"/>
  <c r="BI86" i="18"/>
  <c r="BH86" i="18"/>
  <c r="BG86" i="18"/>
  <c r="BF86" i="18"/>
  <c r="BE86" i="18"/>
  <c r="BD86" i="18"/>
  <c r="AH86" i="18"/>
  <c r="AC86" i="18"/>
  <c r="AB86" i="18"/>
  <c r="AA86" i="18"/>
  <c r="Z86" i="18"/>
  <c r="Y86" i="18"/>
  <c r="X86" i="18"/>
  <c r="W86" i="18"/>
  <c r="V86" i="18"/>
  <c r="U86" i="18"/>
  <c r="T86" i="18"/>
  <c r="Q86" i="18"/>
  <c r="P86" i="18"/>
  <c r="O86" i="18"/>
  <c r="N86" i="18"/>
  <c r="M86" i="18"/>
  <c r="L86" i="18"/>
  <c r="K86" i="18"/>
  <c r="J86" i="18"/>
  <c r="I86" i="18"/>
  <c r="H86" i="18"/>
  <c r="BP85" i="18"/>
  <c r="BA85" i="18"/>
  <c r="AW85" i="18"/>
  <c r="AV85" i="18"/>
  <c r="AU85" i="18"/>
  <c r="AT85" i="18"/>
  <c r="BB85" i="18" s="1"/>
  <c r="AR85" i="18"/>
  <c r="AO85" i="18"/>
  <c r="AN85" i="18"/>
  <c r="AZ85" i="18" s="1"/>
  <c r="AM85" i="18"/>
  <c r="AY85" i="18" s="1"/>
  <c r="AL85" i="18"/>
  <c r="AX85" i="18" s="1"/>
  <c r="AK85" i="18"/>
  <c r="AJ85" i="18"/>
  <c r="AI85" i="18"/>
  <c r="AH85" i="18"/>
  <c r="AG85" i="18"/>
  <c r="AS85" i="18" s="1"/>
  <c r="AF85" i="18"/>
  <c r="AD85" i="18"/>
  <c r="R85" i="18"/>
  <c r="BP84" i="18"/>
  <c r="BA84" i="18"/>
  <c r="AZ84" i="18"/>
  <c r="AV84" i="18"/>
  <c r="AT84" i="18"/>
  <c r="AS84" i="18"/>
  <c r="AO84" i="18"/>
  <c r="AN84" i="18"/>
  <c r="AM84" i="18"/>
  <c r="AY84" i="18" s="1"/>
  <c r="AL84" i="18"/>
  <c r="AX84" i="18" s="1"/>
  <c r="AK84" i="18"/>
  <c r="AW84" i="18" s="1"/>
  <c r="AJ84" i="18"/>
  <c r="AI84" i="18"/>
  <c r="AH84" i="18"/>
  <c r="AG84" i="18"/>
  <c r="AF84" i="18"/>
  <c r="AR84" i="18" s="1"/>
  <c r="AD84" i="18"/>
  <c r="R84" i="18"/>
  <c r="BP83" i="18"/>
  <c r="AZ83" i="18"/>
  <c r="AY83" i="18"/>
  <c r="AV83" i="18"/>
  <c r="AU83" i="18"/>
  <c r="AS83" i="18"/>
  <c r="AR83" i="18"/>
  <c r="AO83" i="18"/>
  <c r="BA83" i="18" s="1"/>
  <c r="AN83" i="18"/>
  <c r="AM83" i="18"/>
  <c r="AL83" i="18"/>
  <c r="AX83" i="18" s="1"/>
  <c r="AK83" i="18"/>
  <c r="AW83" i="18" s="1"/>
  <c r="AJ83" i="18"/>
  <c r="AI83" i="18"/>
  <c r="AH83" i="18"/>
  <c r="AT83" i="18" s="1"/>
  <c r="AG83" i="18"/>
  <c r="AF83" i="18"/>
  <c r="AD83" i="18"/>
  <c r="R83" i="18"/>
  <c r="BP82" i="18"/>
  <c r="AZ82" i="18"/>
  <c r="AW82" i="18"/>
  <c r="AV82" i="18"/>
  <c r="AT82" i="18"/>
  <c r="AS82" i="18"/>
  <c r="AO82" i="18"/>
  <c r="BA82" i="18" s="1"/>
  <c r="AN82" i="18"/>
  <c r="AM82" i="18"/>
  <c r="AY82" i="18" s="1"/>
  <c r="AL82" i="18"/>
  <c r="AX82" i="18" s="1"/>
  <c r="AK82" i="18"/>
  <c r="AJ82" i="18"/>
  <c r="AI82" i="18"/>
  <c r="AU82" i="18" s="1"/>
  <c r="AH82" i="18"/>
  <c r="AG82" i="18"/>
  <c r="AF82" i="18"/>
  <c r="AR82" i="18" s="1"/>
  <c r="AD82" i="18"/>
  <c r="R82" i="18"/>
  <c r="BP81" i="18"/>
  <c r="BA81" i="18"/>
  <c r="AX81" i="18"/>
  <c r="AV81" i="18"/>
  <c r="AU81" i="18"/>
  <c r="AS81" i="18"/>
  <c r="AO81" i="18"/>
  <c r="AN81" i="18"/>
  <c r="AZ81" i="18" s="1"/>
  <c r="AM81" i="18"/>
  <c r="AY81" i="18" s="1"/>
  <c r="AL81" i="18"/>
  <c r="AK81" i="18"/>
  <c r="AW81" i="18" s="1"/>
  <c r="AJ81" i="18"/>
  <c r="AI81" i="18"/>
  <c r="AH81" i="18"/>
  <c r="AT81" i="18" s="1"/>
  <c r="AG81" i="18"/>
  <c r="AF81" i="18"/>
  <c r="AD81" i="18"/>
  <c r="R81" i="18"/>
  <c r="BP80" i="18"/>
  <c r="AZ80" i="18"/>
  <c r="AW80" i="18"/>
  <c r="AT80" i="18"/>
  <c r="AS80" i="18"/>
  <c r="AO80" i="18"/>
  <c r="BA80" i="18" s="1"/>
  <c r="AN80" i="18"/>
  <c r="AM80" i="18"/>
  <c r="AY80" i="18" s="1"/>
  <c r="AL80" i="18"/>
  <c r="AX80" i="18" s="1"/>
  <c r="AK80" i="18"/>
  <c r="AJ80" i="18"/>
  <c r="AV80" i="18" s="1"/>
  <c r="AI80" i="18"/>
  <c r="AU80" i="18" s="1"/>
  <c r="AH80" i="18"/>
  <c r="AG80" i="18"/>
  <c r="AF80" i="18"/>
  <c r="AD80" i="18"/>
  <c r="R80" i="18"/>
  <c r="BP79" i="18"/>
  <c r="BA79" i="18"/>
  <c r="AZ79" i="18"/>
  <c r="AX79" i="18"/>
  <c r="AW79" i="18"/>
  <c r="AT79" i="18"/>
  <c r="AR79" i="18"/>
  <c r="AP79" i="18"/>
  <c r="AO79" i="18"/>
  <c r="AN79" i="18"/>
  <c r="AM79" i="18"/>
  <c r="AY79" i="18" s="1"/>
  <c r="AL79" i="18"/>
  <c r="AK79" i="18"/>
  <c r="AJ79" i="18"/>
  <c r="AV79" i="18" s="1"/>
  <c r="AI79" i="18"/>
  <c r="AU79" i="18" s="1"/>
  <c r="AH79" i="18"/>
  <c r="AG79" i="18"/>
  <c r="AS79" i="18" s="1"/>
  <c r="AF79" i="18"/>
  <c r="AD79" i="18"/>
  <c r="R79" i="18"/>
  <c r="BP78" i="18"/>
  <c r="BA78" i="18"/>
  <c r="AX78" i="18"/>
  <c r="AV78" i="18"/>
  <c r="AS78" i="18"/>
  <c r="AO78" i="18"/>
  <c r="AN78" i="18"/>
  <c r="AZ78" i="18" s="1"/>
  <c r="AM78" i="18"/>
  <c r="AY78" i="18" s="1"/>
  <c r="AL78" i="18"/>
  <c r="AK78" i="18"/>
  <c r="AW78" i="18" s="1"/>
  <c r="AJ78" i="18"/>
  <c r="AI78" i="18"/>
  <c r="AU78" i="18" s="1"/>
  <c r="AH78" i="18"/>
  <c r="AT78" i="18" s="1"/>
  <c r="AG78" i="18"/>
  <c r="AF78" i="18"/>
  <c r="AR78" i="18" s="1"/>
  <c r="AD78" i="18"/>
  <c r="R78" i="18"/>
  <c r="BP77" i="18"/>
  <c r="AZ77" i="18"/>
  <c r="AW77" i="18"/>
  <c r="AW86" i="18" s="1"/>
  <c r="AT77" i="18"/>
  <c r="AT86" i="18" s="1"/>
  <c r="AO77" i="18"/>
  <c r="BA77" i="18" s="1"/>
  <c r="AN77" i="18"/>
  <c r="AM77" i="18"/>
  <c r="AL77" i="18"/>
  <c r="AX77" i="18" s="1"/>
  <c r="AK77" i="18"/>
  <c r="AJ77" i="18"/>
  <c r="AV77" i="18" s="1"/>
  <c r="AI77" i="18"/>
  <c r="AH77" i="18"/>
  <c r="AG77" i="18"/>
  <c r="AF77" i="18"/>
  <c r="AD77" i="18"/>
  <c r="R77" i="18"/>
  <c r="BO75" i="18"/>
  <c r="BN75" i="18"/>
  <c r="BM75" i="18"/>
  <c r="BL75" i="18"/>
  <c r="BK75" i="18"/>
  <c r="BJ75" i="18"/>
  <c r="BI75" i="18"/>
  <c r="BH75" i="18"/>
  <c r="BG75" i="18"/>
  <c r="BF75" i="18"/>
  <c r="BE75" i="18"/>
  <c r="BD75" i="18"/>
  <c r="AC75" i="18"/>
  <c r="AB75" i="18"/>
  <c r="AA75" i="18"/>
  <c r="Z75" i="18"/>
  <c r="Y75" i="18"/>
  <c r="X75" i="18"/>
  <c r="W75" i="18"/>
  <c r="V75" i="18"/>
  <c r="U75" i="18"/>
  <c r="T75" i="18"/>
  <c r="Q75" i="18"/>
  <c r="P75" i="18"/>
  <c r="O75" i="18"/>
  <c r="N75" i="18"/>
  <c r="M75" i="18"/>
  <c r="L75" i="18"/>
  <c r="K75" i="18"/>
  <c r="J75" i="18"/>
  <c r="I75" i="18"/>
  <c r="H75" i="18"/>
  <c r="BP74" i="18"/>
  <c r="BA74" i="18"/>
  <c r="AX74" i="18"/>
  <c r="AW74" i="18"/>
  <c r="AT74" i="18"/>
  <c r="AR74" i="18"/>
  <c r="AO74" i="18"/>
  <c r="AN74" i="18"/>
  <c r="AZ74" i="18" s="1"/>
  <c r="AM74" i="18"/>
  <c r="AY74" i="18" s="1"/>
  <c r="AL74" i="18"/>
  <c r="AK74" i="18"/>
  <c r="AJ74" i="18"/>
  <c r="AV74" i="18" s="1"/>
  <c r="AI74" i="18"/>
  <c r="AU74" i="18" s="1"/>
  <c r="AH74" i="18"/>
  <c r="AG74" i="18"/>
  <c r="AF74" i="18"/>
  <c r="AD74" i="18"/>
  <c r="R74" i="18"/>
  <c r="BP73" i="18"/>
  <c r="AX73" i="18"/>
  <c r="AV73" i="18"/>
  <c r="AU73" i="18"/>
  <c r="AS73" i="18"/>
  <c r="AO73" i="18"/>
  <c r="BA73" i="18" s="1"/>
  <c r="AN73" i="18"/>
  <c r="AZ73" i="18" s="1"/>
  <c r="AM73" i="18"/>
  <c r="AY73" i="18" s="1"/>
  <c r="AL73" i="18"/>
  <c r="AK73" i="18"/>
  <c r="AW73" i="18" s="1"/>
  <c r="AJ73" i="18"/>
  <c r="AI73" i="18"/>
  <c r="AH73" i="18"/>
  <c r="AT73" i="18" s="1"/>
  <c r="AG73" i="18"/>
  <c r="AF73" i="18"/>
  <c r="AD73" i="18"/>
  <c r="R73" i="18"/>
  <c r="BP72" i="18"/>
  <c r="AZ72" i="18"/>
  <c r="AY72" i="18"/>
  <c r="AW72" i="18"/>
  <c r="AV72" i="18"/>
  <c r="AT72" i="18"/>
  <c r="AS72" i="18"/>
  <c r="AO72" i="18"/>
  <c r="BA72" i="18" s="1"/>
  <c r="AN72" i="18"/>
  <c r="AM72" i="18"/>
  <c r="AL72" i="18"/>
  <c r="AX72" i="18" s="1"/>
  <c r="AK72" i="18"/>
  <c r="AJ72" i="18"/>
  <c r="AI72" i="18"/>
  <c r="AU72" i="18" s="1"/>
  <c r="AH72" i="18"/>
  <c r="AG72" i="18"/>
  <c r="AF72" i="18"/>
  <c r="AD72" i="18"/>
  <c r="R72" i="18"/>
  <c r="BP71" i="18"/>
  <c r="BA71" i="18"/>
  <c r="AZ71" i="18"/>
  <c r="AX71" i="18"/>
  <c r="AT71" i="18"/>
  <c r="AR71" i="18"/>
  <c r="AO71" i="18"/>
  <c r="AN71" i="18"/>
  <c r="AM71" i="18"/>
  <c r="AY71" i="18" s="1"/>
  <c r="AL71" i="18"/>
  <c r="AK71" i="18"/>
  <c r="AK75" i="18" s="1"/>
  <c r="AJ71" i="18"/>
  <c r="AI71" i="18"/>
  <c r="AU71" i="18" s="1"/>
  <c r="AH71" i="18"/>
  <c r="AG71" i="18"/>
  <c r="AS71" i="18" s="1"/>
  <c r="AF71" i="18"/>
  <c r="AD71" i="18"/>
  <c r="R71" i="18"/>
  <c r="BP70" i="18"/>
  <c r="AX70" i="18"/>
  <c r="AV70" i="18"/>
  <c r="AS70" i="18"/>
  <c r="AR70" i="18"/>
  <c r="BB70" i="18" s="1"/>
  <c r="AO70" i="18"/>
  <c r="BA70" i="18" s="1"/>
  <c r="AN70" i="18"/>
  <c r="AZ70" i="18" s="1"/>
  <c r="AM70" i="18"/>
  <c r="AY70" i="18" s="1"/>
  <c r="AL70" i="18"/>
  <c r="AK70" i="18"/>
  <c r="AW70" i="18" s="1"/>
  <c r="AJ70" i="18"/>
  <c r="AI70" i="18"/>
  <c r="AU70" i="18" s="1"/>
  <c r="AH70" i="18"/>
  <c r="AT70" i="18" s="1"/>
  <c r="AG70" i="18"/>
  <c r="AF70" i="18"/>
  <c r="AD70" i="18"/>
  <c r="R70" i="18"/>
  <c r="BP69" i="18"/>
  <c r="AZ69" i="18"/>
  <c r="AY69" i="18"/>
  <c r="AW69" i="18"/>
  <c r="AV69" i="18"/>
  <c r="AT69" i="18"/>
  <c r="AS69" i="18"/>
  <c r="AO69" i="18"/>
  <c r="BA69" i="18" s="1"/>
  <c r="AN69" i="18"/>
  <c r="AM69" i="18"/>
  <c r="AL69" i="18"/>
  <c r="AX69" i="18" s="1"/>
  <c r="AK69" i="18"/>
  <c r="AJ69" i="18"/>
  <c r="AI69" i="18"/>
  <c r="AU69" i="18" s="1"/>
  <c r="AH69" i="18"/>
  <c r="AG69" i="18"/>
  <c r="AF69" i="18"/>
  <c r="AD69" i="18"/>
  <c r="R69" i="18"/>
  <c r="BP68" i="18"/>
  <c r="BP75" i="18" s="1"/>
  <c r="BA68" i="18"/>
  <c r="AX68" i="18"/>
  <c r="AW68" i="18"/>
  <c r="AT68" i="18"/>
  <c r="AR68" i="18"/>
  <c r="AO68" i="18"/>
  <c r="AN68" i="18"/>
  <c r="AZ68" i="18" s="1"/>
  <c r="AM68" i="18"/>
  <c r="AY68" i="18" s="1"/>
  <c r="AL68" i="18"/>
  <c r="AK68" i="18"/>
  <c r="AJ68" i="18"/>
  <c r="AV68" i="18" s="1"/>
  <c r="AI68" i="18"/>
  <c r="AU68" i="18" s="1"/>
  <c r="AH68" i="18"/>
  <c r="AG68" i="18"/>
  <c r="AF68" i="18"/>
  <c r="AD68" i="18"/>
  <c r="R68" i="18"/>
  <c r="BP67" i="18"/>
  <c r="BA67" i="18"/>
  <c r="AX67" i="18"/>
  <c r="AV67" i="18"/>
  <c r="AR67" i="18"/>
  <c r="AO67" i="18"/>
  <c r="AN67" i="18"/>
  <c r="AM67" i="18"/>
  <c r="AY67" i="18" s="1"/>
  <c r="AL67" i="18"/>
  <c r="AK67" i="18"/>
  <c r="AW67" i="18" s="1"/>
  <c r="AJ67" i="18"/>
  <c r="AI67" i="18"/>
  <c r="AH67" i="18"/>
  <c r="AG67" i="18"/>
  <c r="AF67" i="18"/>
  <c r="AS67" i="18" s="1"/>
  <c r="AD67" i="18"/>
  <c r="R67" i="18"/>
  <c r="BP66" i="18"/>
  <c r="AZ66" i="18"/>
  <c r="AY66" i="18"/>
  <c r="AY75" i="18" s="1"/>
  <c r="AW66" i="18"/>
  <c r="AS66" i="18"/>
  <c r="AO66" i="18"/>
  <c r="AN66" i="18"/>
  <c r="AM66" i="18"/>
  <c r="AL66" i="18"/>
  <c r="AK66" i="18"/>
  <c r="AJ66" i="18"/>
  <c r="AV66" i="18" s="1"/>
  <c r="AI66" i="18"/>
  <c r="AH66" i="18"/>
  <c r="AG66" i="18"/>
  <c r="AF66" i="18"/>
  <c r="AD66" i="18"/>
  <c r="R66" i="18"/>
  <c r="BO64" i="18"/>
  <c r="BN64" i="18"/>
  <c r="BM64" i="18"/>
  <c r="BL64" i="18"/>
  <c r="BK64" i="18"/>
  <c r="BJ64" i="18"/>
  <c r="BI64" i="18"/>
  <c r="BH64" i="18"/>
  <c r="BG64" i="18"/>
  <c r="BF64" i="18"/>
  <c r="BE64" i="18"/>
  <c r="BD64" i="18"/>
  <c r="AC64" i="18"/>
  <c r="AB64" i="18"/>
  <c r="AA64" i="18"/>
  <c r="Z64" i="18"/>
  <c r="Y64" i="18"/>
  <c r="X64" i="18"/>
  <c r="W64" i="18"/>
  <c r="V64" i="18"/>
  <c r="U64" i="18"/>
  <c r="T64" i="18"/>
  <c r="Q64" i="18"/>
  <c r="P64" i="18"/>
  <c r="O64" i="18"/>
  <c r="N64" i="18"/>
  <c r="M64" i="18"/>
  <c r="L64" i="18"/>
  <c r="K64" i="18"/>
  <c r="J64" i="18"/>
  <c r="I64" i="18"/>
  <c r="H64" i="18"/>
  <c r="BP63" i="18"/>
  <c r="BA63" i="18"/>
  <c r="AZ63" i="18"/>
  <c r="AY63" i="18"/>
  <c r="AT63" i="18"/>
  <c r="AR63" i="18"/>
  <c r="AO63" i="18"/>
  <c r="AN63" i="18"/>
  <c r="AM63" i="18"/>
  <c r="AL63" i="18"/>
  <c r="AX63" i="18" s="1"/>
  <c r="AK63" i="18"/>
  <c r="AW63" i="18" s="1"/>
  <c r="AJ63" i="18"/>
  <c r="AI63" i="18"/>
  <c r="AU63" i="18" s="1"/>
  <c r="AH63" i="18"/>
  <c r="AG63" i="18"/>
  <c r="AS63" i="18" s="1"/>
  <c r="AF63" i="18"/>
  <c r="AD63" i="18"/>
  <c r="R63" i="18"/>
  <c r="BP62" i="18"/>
  <c r="BA62" i="18"/>
  <c r="AX62" i="18"/>
  <c r="AR62" i="18"/>
  <c r="AO62" i="18"/>
  <c r="AN62" i="18"/>
  <c r="AZ62" i="18" s="1"/>
  <c r="AM62" i="18"/>
  <c r="AY62" i="18" s="1"/>
  <c r="AL62" i="18"/>
  <c r="AK62" i="18"/>
  <c r="AW62" i="18" s="1"/>
  <c r="AJ62" i="18"/>
  <c r="AI62" i="18"/>
  <c r="AH62" i="18"/>
  <c r="AU62" i="18" s="1"/>
  <c r="AG62" i="18"/>
  <c r="AT62" i="18" s="1"/>
  <c r="AF62" i="18"/>
  <c r="AD62" i="18"/>
  <c r="R62" i="18"/>
  <c r="BP61" i="18"/>
  <c r="AZ61" i="18"/>
  <c r="AY61" i="18"/>
  <c r="AX61" i="18"/>
  <c r="AT61" i="18"/>
  <c r="AS61" i="18"/>
  <c r="AO61" i="18"/>
  <c r="BA61" i="18" s="1"/>
  <c r="AN61" i="18"/>
  <c r="AM61" i="18"/>
  <c r="AL61" i="18"/>
  <c r="AK61" i="18"/>
  <c r="AW61" i="18" s="1"/>
  <c r="AJ61" i="18"/>
  <c r="AV61" i="18" s="1"/>
  <c r="AI61" i="18"/>
  <c r="AU61" i="18" s="1"/>
  <c r="AH61" i="18"/>
  <c r="AG61" i="18"/>
  <c r="AF61" i="18"/>
  <c r="AD61" i="18"/>
  <c r="R61" i="18"/>
  <c r="BP60" i="18"/>
  <c r="AZ60" i="18"/>
  <c r="AY60" i="18"/>
  <c r="AX60" i="18"/>
  <c r="AT60" i="18"/>
  <c r="AS60" i="18"/>
  <c r="AO60" i="18"/>
  <c r="BA60" i="18" s="1"/>
  <c r="AN60" i="18"/>
  <c r="AM60" i="18"/>
  <c r="AL60" i="18"/>
  <c r="AK60" i="18"/>
  <c r="AW60" i="18" s="1"/>
  <c r="AJ60" i="18"/>
  <c r="AI60" i="18"/>
  <c r="AU60" i="18" s="1"/>
  <c r="AH60" i="18"/>
  <c r="AG60" i="18"/>
  <c r="AF60" i="18"/>
  <c r="AR60" i="18" s="1"/>
  <c r="AD60" i="18"/>
  <c r="R60" i="18"/>
  <c r="BP59" i="18"/>
  <c r="AX59" i="18"/>
  <c r="AW59" i="18"/>
  <c r="AO59" i="18"/>
  <c r="BA59" i="18" s="1"/>
  <c r="AN59" i="18"/>
  <c r="AZ59" i="18" s="1"/>
  <c r="AM59" i="18"/>
  <c r="AY59" i="18" s="1"/>
  <c r="AL59" i="18"/>
  <c r="AK59" i="18"/>
  <c r="AJ59" i="18"/>
  <c r="AI59" i="18"/>
  <c r="AU59" i="18" s="1"/>
  <c r="AH59" i="18"/>
  <c r="AG59" i="18"/>
  <c r="AT59" i="18" s="1"/>
  <c r="AF59" i="18"/>
  <c r="AS59" i="18" s="1"/>
  <c r="AD59" i="18"/>
  <c r="R59" i="18"/>
  <c r="BP58" i="18"/>
  <c r="AY58" i="18"/>
  <c r="AX58" i="18"/>
  <c r="AW58" i="18"/>
  <c r="AS58" i="18"/>
  <c r="AO58" i="18"/>
  <c r="BA58" i="18" s="1"/>
  <c r="AN58" i="18"/>
  <c r="AZ58" i="18" s="1"/>
  <c r="AM58" i="18"/>
  <c r="AL58" i="18"/>
  <c r="AK58" i="18"/>
  <c r="AJ58" i="18"/>
  <c r="AV58" i="18" s="1"/>
  <c r="AI58" i="18"/>
  <c r="AU58" i="18" s="1"/>
  <c r="AH58" i="18"/>
  <c r="AT58" i="18" s="1"/>
  <c r="AG58" i="18"/>
  <c r="AF58" i="18"/>
  <c r="AD58" i="18"/>
  <c r="R58" i="18"/>
  <c r="BP57" i="18"/>
  <c r="AZ57" i="18"/>
  <c r="AY57" i="18"/>
  <c r="AX57" i="18"/>
  <c r="AW57" i="18"/>
  <c r="AS57" i="18"/>
  <c r="AP57" i="18"/>
  <c r="AO57" i="18"/>
  <c r="BA57" i="18" s="1"/>
  <c r="AN57" i="18"/>
  <c r="AM57" i="18"/>
  <c r="AL57" i="18"/>
  <c r="AK57" i="18"/>
  <c r="AJ57" i="18"/>
  <c r="AI57" i="18"/>
  <c r="AU57" i="18" s="1"/>
  <c r="AH57" i="18"/>
  <c r="AG57" i="18"/>
  <c r="AT57" i="18" s="1"/>
  <c r="AF57" i="18"/>
  <c r="AR57" i="18" s="1"/>
  <c r="AD57" i="18"/>
  <c r="R57" i="18"/>
  <c r="BP56" i="18"/>
  <c r="BP64" i="18" s="1"/>
  <c r="BA56" i="18"/>
  <c r="AZ56" i="18"/>
  <c r="AX56" i="18"/>
  <c r="AW56" i="18"/>
  <c r="AU56" i="18"/>
  <c r="AT56" i="18"/>
  <c r="AO56" i="18"/>
  <c r="AN56" i="18"/>
  <c r="AM56" i="18"/>
  <c r="AL56" i="18"/>
  <c r="AK56" i="18"/>
  <c r="AJ56" i="18"/>
  <c r="AI56" i="18"/>
  <c r="AH56" i="18"/>
  <c r="AG56" i="18"/>
  <c r="AF56" i="18"/>
  <c r="AR56" i="18" s="1"/>
  <c r="AD56" i="18"/>
  <c r="R56" i="18"/>
  <c r="BP55" i="18"/>
  <c r="BA55" i="18"/>
  <c r="AY55" i="18"/>
  <c r="AX55" i="18"/>
  <c r="AO55" i="18"/>
  <c r="AN55" i="18"/>
  <c r="AM55" i="18"/>
  <c r="AL55" i="18"/>
  <c r="AL64" i="18" s="1"/>
  <c r="AK55" i="18"/>
  <c r="AW55" i="18" s="1"/>
  <c r="AJ55" i="18"/>
  <c r="AV55" i="18" s="1"/>
  <c r="AI55" i="18"/>
  <c r="AH55" i="18"/>
  <c r="AG55" i="18"/>
  <c r="AG64" i="18" s="1"/>
  <c r="AF55" i="18"/>
  <c r="AD55" i="18"/>
  <c r="R55" i="18"/>
  <c r="AA51" i="18"/>
  <c r="L51" i="18"/>
  <c r="K51" i="18"/>
  <c r="H51" i="18"/>
  <c r="BO50" i="18"/>
  <c r="BN50" i="18"/>
  <c r="BM50" i="18"/>
  <c r="BL50" i="18"/>
  <c r="BK50" i="18"/>
  <c r="BJ50" i="18"/>
  <c r="BI50" i="18"/>
  <c r="BH50" i="18"/>
  <c r="BG50" i="18"/>
  <c r="BF50" i="18"/>
  <c r="BE50" i="18"/>
  <c r="BD50" i="18"/>
  <c r="AK50" i="18"/>
  <c r="AC50" i="18"/>
  <c r="AB50" i="18"/>
  <c r="AA50" i="18"/>
  <c r="Z50" i="18"/>
  <c r="Y50" i="18"/>
  <c r="X50" i="18"/>
  <c r="W50" i="18"/>
  <c r="V50" i="18"/>
  <c r="U50" i="18"/>
  <c r="T50" i="18"/>
  <c r="Q50" i="18"/>
  <c r="P50" i="18"/>
  <c r="O50" i="18"/>
  <c r="N50" i="18"/>
  <c r="M50" i="18"/>
  <c r="L50" i="18"/>
  <c r="K50" i="18"/>
  <c r="J50" i="18"/>
  <c r="I50" i="18"/>
  <c r="H50" i="18"/>
  <c r="BP49" i="18"/>
  <c r="BA49" i="18"/>
  <c r="AY49" i="18"/>
  <c r="AX49" i="18"/>
  <c r="AU49" i="18"/>
  <c r="AT49" i="18"/>
  <c r="AO49" i="18"/>
  <c r="AN49" i="18"/>
  <c r="AZ49" i="18" s="1"/>
  <c r="AM49" i="18"/>
  <c r="AL49" i="18"/>
  <c r="AK49" i="18"/>
  <c r="AW49" i="18" s="1"/>
  <c r="AJ49" i="18"/>
  <c r="AV49" i="18" s="1"/>
  <c r="AI49" i="18"/>
  <c r="AH49" i="18"/>
  <c r="AG49" i="18"/>
  <c r="AS49" i="18" s="1"/>
  <c r="AF49" i="18"/>
  <c r="AD49" i="18"/>
  <c r="R49" i="18"/>
  <c r="BP48" i="18"/>
  <c r="AY48" i="18"/>
  <c r="AX48" i="18"/>
  <c r="AT48" i="18"/>
  <c r="AS48" i="18"/>
  <c r="AP48" i="18"/>
  <c r="AO48" i="18"/>
  <c r="BA48" i="18" s="1"/>
  <c r="AN48" i="18"/>
  <c r="AZ48" i="18" s="1"/>
  <c r="AM48" i="18"/>
  <c r="AL48" i="18"/>
  <c r="AK48" i="18"/>
  <c r="AW48" i="18" s="1"/>
  <c r="AJ48" i="18"/>
  <c r="AV48" i="18" s="1"/>
  <c r="AI48" i="18"/>
  <c r="AU48" i="18" s="1"/>
  <c r="AH48" i="18"/>
  <c r="AG48" i="18"/>
  <c r="AF48" i="18"/>
  <c r="AR48" i="18" s="1"/>
  <c r="AD48" i="18"/>
  <c r="R48" i="18"/>
  <c r="BP47" i="18"/>
  <c r="BA47" i="18"/>
  <c r="AZ47" i="18"/>
  <c r="AX47" i="18"/>
  <c r="AW47" i="18"/>
  <c r="AU47" i="18"/>
  <c r="AO47" i="18"/>
  <c r="AN47" i="18"/>
  <c r="AM47" i="18"/>
  <c r="AY47" i="18" s="1"/>
  <c r="AL47" i="18"/>
  <c r="AK47" i="18"/>
  <c r="AJ47" i="18"/>
  <c r="AV47" i="18" s="1"/>
  <c r="AI47" i="18"/>
  <c r="AH47" i="18"/>
  <c r="AT47" i="18" s="1"/>
  <c r="AG47" i="18"/>
  <c r="AS47" i="18" s="1"/>
  <c r="AF47" i="18"/>
  <c r="AR47" i="18" s="1"/>
  <c r="AD47" i="18"/>
  <c r="R47" i="18"/>
  <c r="BP46" i="18"/>
  <c r="BA46" i="18"/>
  <c r="AY46" i="18"/>
  <c r="AU46" i="18"/>
  <c r="AT46" i="18"/>
  <c r="AR46" i="18"/>
  <c r="AO46" i="18"/>
  <c r="AN46" i="18"/>
  <c r="AZ46" i="18" s="1"/>
  <c r="AM46" i="18"/>
  <c r="AL46" i="18"/>
  <c r="AX46" i="18" s="1"/>
  <c r="AX50" i="18" s="1"/>
  <c r="AK46" i="18"/>
  <c r="AW46" i="18" s="1"/>
  <c r="AJ46" i="18"/>
  <c r="AV46" i="18" s="1"/>
  <c r="AI46" i="18"/>
  <c r="AH46" i="18"/>
  <c r="AG46" i="18"/>
  <c r="AF46" i="18"/>
  <c r="AD46" i="18"/>
  <c r="R46" i="18"/>
  <c r="BP45" i="18"/>
  <c r="BA45" i="18"/>
  <c r="BA50" i="18" s="1"/>
  <c r="AY45" i="18"/>
  <c r="AW45" i="18"/>
  <c r="AT45" i="18"/>
  <c r="AO45" i="18"/>
  <c r="AN45" i="18"/>
  <c r="AZ45" i="18" s="1"/>
  <c r="AM45" i="18"/>
  <c r="AL45" i="18"/>
  <c r="AX45" i="18" s="1"/>
  <c r="AK45" i="18"/>
  <c r="AJ45" i="18"/>
  <c r="AV45" i="18" s="1"/>
  <c r="AI45" i="18"/>
  <c r="AU45" i="18" s="1"/>
  <c r="AH45" i="18"/>
  <c r="AG45" i="18"/>
  <c r="AF45" i="18"/>
  <c r="AR45" i="18" s="1"/>
  <c r="AD45" i="18"/>
  <c r="R45" i="18"/>
  <c r="BP44" i="18"/>
  <c r="BA44" i="18"/>
  <c r="AZ44" i="18"/>
  <c r="AX44" i="18"/>
  <c r="AW44" i="18"/>
  <c r="AU44" i="18"/>
  <c r="AT44" i="18"/>
  <c r="AS44" i="18"/>
  <c r="AR44" i="18"/>
  <c r="BB44" i="18" s="1"/>
  <c r="AO44" i="18"/>
  <c r="AN44" i="18"/>
  <c r="AM44" i="18"/>
  <c r="AY44" i="18" s="1"/>
  <c r="AL44" i="18"/>
  <c r="AK44" i="18"/>
  <c r="AJ44" i="18"/>
  <c r="AV44" i="18" s="1"/>
  <c r="AI44" i="18"/>
  <c r="AH44" i="18"/>
  <c r="AG44" i="18"/>
  <c r="AF44" i="18"/>
  <c r="AD44" i="18"/>
  <c r="R44" i="18"/>
  <c r="BP43" i="18"/>
  <c r="BA43" i="18"/>
  <c r="AY43" i="18"/>
  <c r="AX43" i="18"/>
  <c r="AW43" i="18"/>
  <c r="AT43" i="18"/>
  <c r="AS43" i="18"/>
  <c r="AO43" i="18"/>
  <c r="AN43" i="18"/>
  <c r="AZ43" i="18" s="1"/>
  <c r="AM43" i="18"/>
  <c r="AL43" i="18"/>
  <c r="AK43" i="18"/>
  <c r="AJ43" i="18"/>
  <c r="AV43" i="18" s="1"/>
  <c r="AI43" i="18"/>
  <c r="AU43" i="18" s="1"/>
  <c r="AH43" i="18"/>
  <c r="AG43" i="18"/>
  <c r="AF43" i="18"/>
  <c r="AD43" i="18"/>
  <c r="AD50" i="18" s="1"/>
  <c r="R43" i="18"/>
  <c r="BP42" i="18"/>
  <c r="AZ42" i="18"/>
  <c r="AY42" i="18"/>
  <c r="AX42" i="18"/>
  <c r="AW42" i="18"/>
  <c r="AV42" i="18"/>
  <c r="AT42" i="18"/>
  <c r="AS42" i="18"/>
  <c r="AO42" i="18"/>
  <c r="BA42" i="18" s="1"/>
  <c r="AN42" i="18"/>
  <c r="AN50" i="18" s="1"/>
  <c r="AM42" i="18"/>
  <c r="AL42" i="18"/>
  <c r="AL50" i="18" s="1"/>
  <c r="AK42" i="18"/>
  <c r="AJ42" i="18"/>
  <c r="AI42" i="18"/>
  <c r="AU42" i="18" s="1"/>
  <c r="AH42" i="18"/>
  <c r="AG42" i="18"/>
  <c r="AF42" i="18"/>
  <c r="AR42" i="18" s="1"/>
  <c r="AD42" i="18"/>
  <c r="R42" i="18"/>
  <c r="R50" i="18" s="1"/>
  <c r="BP41" i="18"/>
  <c r="BA41" i="18"/>
  <c r="AZ41" i="18"/>
  <c r="AX41" i="18"/>
  <c r="AW41" i="18"/>
  <c r="AU41" i="18"/>
  <c r="AT41" i="18"/>
  <c r="AS41" i="18"/>
  <c r="AO41" i="18"/>
  <c r="AO50" i="18" s="1"/>
  <c r="AN41" i="18"/>
  <c r="AM41" i="18"/>
  <c r="AL41" i="18"/>
  <c r="AK41" i="18"/>
  <c r="AJ41" i="18"/>
  <c r="AV41" i="18" s="1"/>
  <c r="AI41" i="18"/>
  <c r="AH41" i="18"/>
  <c r="AG41" i="18"/>
  <c r="AF41" i="18"/>
  <c r="AD41" i="18"/>
  <c r="R41" i="18"/>
  <c r="BO39" i="18"/>
  <c r="BN39" i="18"/>
  <c r="BM39" i="18"/>
  <c r="BL39" i="18"/>
  <c r="BK39" i="18"/>
  <c r="BJ39" i="18"/>
  <c r="BI39" i="18"/>
  <c r="BH39" i="18"/>
  <c r="BG39" i="18"/>
  <c r="BF39" i="18"/>
  <c r="BE39" i="18"/>
  <c r="BD39" i="18"/>
  <c r="AC39" i="18"/>
  <c r="AB39" i="18"/>
  <c r="AA39" i="18"/>
  <c r="Z39" i="18"/>
  <c r="Y39" i="18"/>
  <c r="X39" i="18"/>
  <c r="W39" i="18"/>
  <c r="V39" i="18"/>
  <c r="U39" i="18"/>
  <c r="T39" i="18"/>
  <c r="Q39" i="18"/>
  <c r="P39" i="18"/>
  <c r="O39" i="18"/>
  <c r="N39" i="18"/>
  <c r="M39" i="18"/>
  <c r="L39" i="18"/>
  <c r="K39" i="18"/>
  <c r="J39" i="18"/>
  <c r="I39" i="18"/>
  <c r="H39" i="18"/>
  <c r="BP38" i="18"/>
  <c r="AZ38" i="18"/>
  <c r="AY38" i="18"/>
  <c r="AW38" i="18"/>
  <c r="AU38" i="18"/>
  <c r="AS38" i="18"/>
  <c r="AO38" i="18"/>
  <c r="BA38" i="18" s="1"/>
  <c r="AN38" i="18"/>
  <c r="AM38" i="18"/>
  <c r="AL38" i="18"/>
  <c r="AX38" i="18" s="1"/>
  <c r="AK38" i="18"/>
  <c r="AJ38" i="18"/>
  <c r="AV38" i="18" s="1"/>
  <c r="AI38" i="18"/>
  <c r="AH38" i="18"/>
  <c r="AT38" i="18" s="1"/>
  <c r="AG38" i="18"/>
  <c r="AF38" i="18"/>
  <c r="AD38" i="18"/>
  <c r="R38" i="18"/>
  <c r="BP37" i="18"/>
  <c r="BA37" i="18"/>
  <c r="AZ37" i="18"/>
  <c r="AY37" i="18"/>
  <c r="AX37" i="18"/>
  <c r="AW37" i="18"/>
  <c r="AT37" i="18"/>
  <c r="AR37" i="18"/>
  <c r="AO37" i="18"/>
  <c r="AN37" i="18"/>
  <c r="AM37" i="18"/>
  <c r="AL37" i="18"/>
  <c r="AK37" i="18"/>
  <c r="AJ37" i="18"/>
  <c r="AV37" i="18" s="1"/>
  <c r="AI37" i="18"/>
  <c r="AU37" i="18" s="1"/>
  <c r="AH37" i="18"/>
  <c r="AG37" i="18"/>
  <c r="AF37" i="18"/>
  <c r="AD37" i="18"/>
  <c r="R37" i="18"/>
  <c r="BP36" i="18"/>
  <c r="BA36" i="18"/>
  <c r="AX36" i="18"/>
  <c r="AT36" i="18"/>
  <c r="AS36" i="18"/>
  <c r="AO36" i="18"/>
  <c r="AN36" i="18"/>
  <c r="AZ36" i="18" s="1"/>
  <c r="AM36" i="18"/>
  <c r="AY36" i="18" s="1"/>
  <c r="AL36" i="18"/>
  <c r="AK36" i="18"/>
  <c r="AW36" i="18" s="1"/>
  <c r="AJ36" i="18"/>
  <c r="AV36" i="18" s="1"/>
  <c r="AI36" i="18"/>
  <c r="AU36" i="18" s="1"/>
  <c r="AH36" i="18"/>
  <c r="AG36" i="18"/>
  <c r="AF36" i="18"/>
  <c r="AR36" i="18" s="1"/>
  <c r="AD36" i="18"/>
  <c r="R36" i="18"/>
  <c r="BP35" i="18"/>
  <c r="AY35" i="18"/>
  <c r="AV35" i="18"/>
  <c r="AT35" i="18"/>
  <c r="AS35" i="18"/>
  <c r="AO35" i="18"/>
  <c r="BA35" i="18" s="1"/>
  <c r="AN35" i="18"/>
  <c r="AZ35" i="18" s="1"/>
  <c r="AM35" i="18"/>
  <c r="AL35" i="18"/>
  <c r="AX35" i="18" s="1"/>
  <c r="AK35" i="18"/>
  <c r="AW35" i="18" s="1"/>
  <c r="AJ35" i="18"/>
  <c r="AI35" i="18"/>
  <c r="AU35" i="18" s="1"/>
  <c r="AH35" i="18"/>
  <c r="AG35" i="18"/>
  <c r="AF35" i="18"/>
  <c r="AD35" i="18"/>
  <c r="R35" i="18"/>
  <c r="BP34" i="18"/>
  <c r="BA34" i="18"/>
  <c r="AX34" i="18"/>
  <c r="AV34" i="18"/>
  <c r="AT34" i="18"/>
  <c r="AS34" i="18"/>
  <c r="AO34" i="18"/>
  <c r="AN34" i="18"/>
  <c r="AZ34" i="18" s="1"/>
  <c r="AM34" i="18"/>
  <c r="AY34" i="18" s="1"/>
  <c r="AL34" i="18"/>
  <c r="AK34" i="18"/>
  <c r="AW34" i="18" s="1"/>
  <c r="AJ34" i="18"/>
  <c r="AI34" i="18"/>
  <c r="AU34" i="18" s="1"/>
  <c r="AH34" i="18"/>
  <c r="AG34" i="18"/>
  <c r="AF34" i="18"/>
  <c r="AR34" i="18" s="1"/>
  <c r="BB34" i="18" s="1"/>
  <c r="AD34" i="18"/>
  <c r="R34" i="18"/>
  <c r="BP33" i="18"/>
  <c r="AZ33" i="18"/>
  <c r="AX33" i="18"/>
  <c r="AW33" i="18"/>
  <c r="AU33" i="18"/>
  <c r="AT33" i="18"/>
  <c r="AS33" i="18"/>
  <c r="AO33" i="18"/>
  <c r="BA33" i="18" s="1"/>
  <c r="AN33" i="18"/>
  <c r="AM33" i="18"/>
  <c r="AY33" i="18" s="1"/>
  <c r="AL33" i="18"/>
  <c r="AK33" i="18"/>
  <c r="AJ33" i="18"/>
  <c r="AV33" i="18" s="1"/>
  <c r="AI33" i="18"/>
  <c r="AH33" i="18"/>
  <c r="AG33" i="18"/>
  <c r="AF33" i="18"/>
  <c r="AD33" i="18"/>
  <c r="R33" i="18"/>
  <c r="BP32" i="18"/>
  <c r="AZ32" i="18"/>
  <c r="AY32" i="18"/>
  <c r="AW32" i="18"/>
  <c r="AV32" i="18"/>
  <c r="AO32" i="18"/>
  <c r="BA32" i="18" s="1"/>
  <c r="AN32" i="18"/>
  <c r="AM32" i="18"/>
  <c r="AL32" i="18"/>
  <c r="AX32" i="18" s="1"/>
  <c r="AK32" i="18"/>
  <c r="AJ32" i="18"/>
  <c r="AI32" i="18"/>
  <c r="AU32" i="18" s="1"/>
  <c r="AU39" i="18" s="1"/>
  <c r="AH32" i="18"/>
  <c r="AG32" i="18"/>
  <c r="AS32" i="18" s="1"/>
  <c r="AF32" i="18"/>
  <c r="AD32" i="18"/>
  <c r="R32" i="18"/>
  <c r="BP31" i="18"/>
  <c r="BA31" i="18"/>
  <c r="AY31" i="18"/>
  <c r="AW31" i="18"/>
  <c r="AT31" i="18"/>
  <c r="AR31" i="18"/>
  <c r="AO31" i="18"/>
  <c r="AN31" i="18"/>
  <c r="AZ31" i="18" s="1"/>
  <c r="AM31" i="18"/>
  <c r="AL31" i="18"/>
  <c r="AK31" i="18"/>
  <c r="AJ31" i="18"/>
  <c r="AV31" i="18" s="1"/>
  <c r="AI31" i="18"/>
  <c r="AU31" i="18" s="1"/>
  <c r="AH31" i="18"/>
  <c r="AG31" i="18"/>
  <c r="AF31" i="18"/>
  <c r="AD31" i="18"/>
  <c r="AD39" i="18" s="1"/>
  <c r="R31" i="18"/>
  <c r="BP30" i="18"/>
  <c r="BA30" i="18"/>
  <c r="AZ30" i="18"/>
  <c r="AX30" i="18"/>
  <c r="AV30" i="18"/>
  <c r="AT30" i="18"/>
  <c r="AS30" i="18"/>
  <c r="AO30" i="18"/>
  <c r="AN30" i="18"/>
  <c r="AM30" i="18"/>
  <c r="AL30" i="18"/>
  <c r="AK30" i="18"/>
  <c r="AJ30" i="18"/>
  <c r="AI30" i="18"/>
  <c r="AU30" i="18" s="1"/>
  <c r="AH30" i="18"/>
  <c r="AG30" i="18"/>
  <c r="AF30" i="18"/>
  <c r="AD30" i="18"/>
  <c r="R30" i="18"/>
  <c r="BO28" i="18"/>
  <c r="BN28" i="18"/>
  <c r="BM28" i="18"/>
  <c r="BL28" i="18"/>
  <c r="BK28" i="18"/>
  <c r="BJ28" i="18"/>
  <c r="BI28" i="18"/>
  <c r="BH28" i="18"/>
  <c r="BG28" i="18"/>
  <c r="BF28" i="18"/>
  <c r="BE28" i="18"/>
  <c r="BD28" i="18"/>
  <c r="AD28" i="18"/>
  <c r="AC28" i="18"/>
  <c r="AB28" i="18"/>
  <c r="AA28" i="18"/>
  <c r="Z28" i="18"/>
  <c r="Y28" i="18"/>
  <c r="X28" i="18"/>
  <c r="W28" i="18"/>
  <c r="V28" i="18"/>
  <c r="U28" i="18"/>
  <c r="T28" i="18"/>
  <c r="Q28" i="18"/>
  <c r="P28" i="18"/>
  <c r="O28" i="18"/>
  <c r="N28" i="18"/>
  <c r="M28" i="18"/>
  <c r="L28" i="18"/>
  <c r="K28" i="18"/>
  <c r="J28" i="18"/>
  <c r="I28" i="18"/>
  <c r="H28" i="18"/>
  <c r="BP27" i="18"/>
  <c r="AZ27" i="18"/>
  <c r="AY27" i="18"/>
  <c r="AX27" i="18"/>
  <c r="AW27" i="18"/>
  <c r="AV27" i="18"/>
  <c r="AS27" i="18"/>
  <c r="AO27" i="18"/>
  <c r="BA27" i="18" s="1"/>
  <c r="AN27" i="18"/>
  <c r="AM27" i="18"/>
  <c r="AL27" i="18"/>
  <c r="AK27" i="18"/>
  <c r="AJ27" i="18"/>
  <c r="AI27" i="18"/>
  <c r="AU27" i="18" s="1"/>
  <c r="AH27" i="18"/>
  <c r="AT27" i="18" s="1"/>
  <c r="AG27" i="18"/>
  <c r="AF27" i="18"/>
  <c r="AR27" i="18" s="1"/>
  <c r="AD27" i="18"/>
  <c r="R27" i="18"/>
  <c r="BP26" i="18"/>
  <c r="BA26" i="18"/>
  <c r="AX26" i="18"/>
  <c r="AT26" i="18"/>
  <c r="AR26" i="18"/>
  <c r="AO26" i="18"/>
  <c r="AN26" i="18"/>
  <c r="AZ26" i="18" s="1"/>
  <c r="AM26" i="18"/>
  <c r="AY26" i="18" s="1"/>
  <c r="AL26" i="18"/>
  <c r="AK26" i="18"/>
  <c r="AW26" i="18" s="1"/>
  <c r="AJ26" i="18"/>
  <c r="AI26" i="18"/>
  <c r="AU26" i="18" s="1"/>
  <c r="AH26" i="18"/>
  <c r="AG26" i="18"/>
  <c r="AS26" i="18" s="1"/>
  <c r="AF26" i="18"/>
  <c r="AD26" i="18"/>
  <c r="R26" i="18"/>
  <c r="BP25" i="18"/>
  <c r="BA25" i="18"/>
  <c r="AZ25" i="18"/>
  <c r="AX25" i="18"/>
  <c r="AW25" i="18"/>
  <c r="AV25" i="18"/>
  <c r="AT25" i="18"/>
  <c r="AO25" i="18"/>
  <c r="AN25" i="18"/>
  <c r="AM25" i="18"/>
  <c r="AY25" i="18" s="1"/>
  <c r="AL25" i="18"/>
  <c r="AK25" i="18"/>
  <c r="AJ25" i="18"/>
  <c r="AI25" i="18"/>
  <c r="AU25" i="18" s="1"/>
  <c r="AH25" i="18"/>
  <c r="AG25" i="18"/>
  <c r="AS25" i="18" s="1"/>
  <c r="AF25" i="18"/>
  <c r="AR25" i="18" s="1"/>
  <c r="BB25" i="18" s="1"/>
  <c r="AD25" i="18"/>
  <c r="R25" i="18"/>
  <c r="BP24" i="18"/>
  <c r="AY24" i="18"/>
  <c r="AV24" i="18"/>
  <c r="AU24" i="18"/>
  <c r="AT24" i="18"/>
  <c r="AO24" i="18"/>
  <c r="BA24" i="18" s="1"/>
  <c r="AN24" i="18"/>
  <c r="AZ24" i="18" s="1"/>
  <c r="AM24" i="18"/>
  <c r="AL24" i="18"/>
  <c r="AX24" i="18" s="1"/>
  <c r="AK24" i="18"/>
  <c r="AW24" i="18" s="1"/>
  <c r="AJ24" i="18"/>
  <c r="AI24" i="18"/>
  <c r="AH24" i="18"/>
  <c r="AG24" i="18"/>
  <c r="AS24" i="18" s="1"/>
  <c r="AF24" i="18"/>
  <c r="AD24" i="18"/>
  <c r="R24" i="18"/>
  <c r="BP23" i="18"/>
  <c r="BA23" i="18"/>
  <c r="AX23" i="18"/>
  <c r="AV23" i="18"/>
  <c r="AT23" i="18"/>
  <c r="AS23" i="18"/>
  <c r="AR23" i="18"/>
  <c r="AP23" i="18"/>
  <c r="AO23" i="18"/>
  <c r="AN23" i="18"/>
  <c r="AZ23" i="18" s="1"/>
  <c r="AM23" i="18"/>
  <c r="AY23" i="18" s="1"/>
  <c r="AL23" i="18"/>
  <c r="AK23" i="18"/>
  <c r="AW23" i="18" s="1"/>
  <c r="AJ23" i="18"/>
  <c r="AI23" i="18"/>
  <c r="AU23" i="18" s="1"/>
  <c r="AH23" i="18"/>
  <c r="AG23" i="18"/>
  <c r="AF23" i="18"/>
  <c r="AD23" i="18"/>
  <c r="R23" i="18"/>
  <c r="BP22" i="18"/>
  <c r="BA22" i="18"/>
  <c r="AW22" i="18"/>
  <c r="AS22" i="18"/>
  <c r="AR22" i="18"/>
  <c r="AO22" i="18"/>
  <c r="AN22" i="18"/>
  <c r="AZ22" i="18" s="1"/>
  <c r="AM22" i="18"/>
  <c r="AY22" i="18" s="1"/>
  <c r="AL22" i="18"/>
  <c r="AX22" i="18" s="1"/>
  <c r="AK22" i="18"/>
  <c r="AJ22" i="18"/>
  <c r="AV22" i="18" s="1"/>
  <c r="AI22" i="18"/>
  <c r="AU22" i="18" s="1"/>
  <c r="BB22" i="18" s="1"/>
  <c r="AH22" i="18"/>
  <c r="AT22" i="18" s="1"/>
  <c r="AG22" i="18"/>
  <c r="AF22" i="18"/>
  <c r="AD22" i="18"/>
  <c r="R22" i="18"/>
  <c r="BP21" i="18"/>
  <c r="BA21" i="18"/>
  <c r="AZ21" i="18"/>
  <c r="AW21" i="18"/>
  <c r="AV21" i="18"/>
  <c r="AT21" i="18"/>
  <c r="AR21" i="18"/>
  <c r="AO21" i="18"/>
  <c r="AN21" i="18"/>
  <c r="AM21" i="18"/>
  <c r="AY21" i="18" s="1"/>
  <c r="AL21" i="18"/>
  <c r="AX21" i="18" s="1"/>
  <c r="AK21" i="18"/>
  <c r="AJ21" i="18"/>
  <c r="AI21" i="18"/>
  <c r="AU21" i="18" s="1"/>
  <c r="AH21" i="18"/>
  <c r="AG21" i="18"/>
  <c r="AS21" i="18" s="1"/>
  <c r="AF21" i="18"/>
  <c r="AD21" i="18"/>
  <c r="R21" i="18"/>
  <c r="BP20" i="18"/>
  <c r="BA20" i="18"/>
  <c r="AZ20" i="18"/>
  <c r="AX20" i="18"/>
  <c r="AW20" i="18"/>
  <c r="AU20" i="18"/>
  <c r="AT20" i="18"/>
  <c r="AO20" i="18"/>
  <c r="AN20" i="18"/>
  <c r="AM20" i="18"/>
  <c r="AY20" i="18" s="1"/>
  <c r="AL20" i="18"/>
  <c r="AK20" i="18"/>
  <c r="AJ20" i="18"/>
  <c r="AV20" i="18" s="1"/>
  <c r="AI20" i="18"/>
  <c r="AH20" i="18"/>
  <c r="AG20" i="18"/>
  <c r="AF20" i="18"/>
  <c r="AR20" i="18" s="1"/>
  <c r="AD20" i="18"/>
  <c r="R20" i="18"/>
  <c r="BP19" i="18"/>
  <c r="AZ19" i="18"/>
  <c r="AY19" i="18"/>
  <c r="AX19" i="18"/>
  <c r="AU19" i="18"/>
  <c r="AS19" i="18"/>
  <c r="AO19" i="18"/>
  <c r="AO28" i="18" s="1"/>
  <c r="AN19" i="18"/>
  <c r="AM19" i="18"/>
  <c r="AL19" i="18"/>
  <c r="AK19" i="18"/>
  <c r="AJ19" i="18"/>
  <c r="AI19" i="18"/>
  <c r="AI28" i="18" s="1"/>
  <c r="AH19" i="18"/>
  <c r="AG19" i="18"/>
  <c r="AF19" i="18"/>
  <c r="AD19" i="18"/>
  <c r="R19" i="18"/>
  <c r="BO17" i="18"/>
  <c r="BN17" i="18"/>
  <c r="BM17" i="18"/>
  <c r="BL17" i="18"/>
  <c r="BK17" i="18"/>
  <c r="BJ17" i="18"/>
  <c r="BI17" i="18"/>
  <c r="BH17" i="18"/>
  <c r="BG17" i="18"/>
  <c r="BF17" i="18"/>
  <c r="BE17" i="18"/>
  <c r="BD17" i="18"/>
  <c r="AD17" i="18"/>
  <c r="AC17" i="18"/>
  <c r="AC51" i="18" s="1"/>
  <c r="AB17" i="18"/>
  <c r="AB51" i="18" s="1"/>
  <c r="AA17" i="18"/>
  <c r="Z17" i="18"/>
  <c r="Z51" i="18" s="1"/>
  <c r="Y17" i="18"/>
  <c r="X17" i="18"/>
  <c r="W17" i="18"/>
  <c r="V17" i="18"/>
  <c r="V51" i="18" s="1"/>
  <c r="U17" i="18"/>
  <c r="T17" i="18"/>
  <c r="T51" i="18" s="1"/>
  <c r="Q17" i="18"/>
  <c r="Q51" i="18" s="1"/>
  <c r="P17" i="18"/>
  <c r="P51" i="18" s="1"/>
  <c r="O17" i="18"/>
  <c r="O51" i="18" s="1"/>
  <c r="N17" i="18"/>
  <c r="M17" i="18"/>
  <c r="M51" i="18" s="1"/>
  <c r="L17" i="18"/>
  <c r="K17" i="18"/>
  <c r="J17" i="18"/>
  <c r="I17" i="18"/>
  <c r="H17" i="18"/>
  <c r="BP16" i="18"/>
  <c r="AZ16" i="18"/>
  <c r="AW16" i="18"/>
  <c r="AV16" i="18"/>
  <c r="AT16" i="18"/>
  <c r="AR16" i="18"/>
  <c r="AO16" i="18"/>
  <c r="BA16" i="18" s="1"/>
  <c r="BB16" i="18" s="1"/>
  <c r="AN16" i="18"/>
  <c r="AM16" i="18"/>
  <c r="AY16" i="18" s="1"/>
  <c r="AL16" i="18"/>
  <c r="AX16" i="18" s="1"/>
  <c r="AK16" i="18"/>
  <c r="AJ16" i="18"/>
  <c r="AI16" i="18"/>
  <c r="AU16" i="18" s="1"/>
  <c r="AH16" i="18"/>
  <c r="AG16" i="18"/>
  <c r="AS16" i="18" s="1"/>
  <c r="AF16" i="18"/>
  <c r="AD16" i="18"/>
  <c r="R16" i="18"/>
  <c r="F16" i="18"/>
  <c r="BP15" i="18"/>
  <c r="AZ15" i="18"/>
  <c r="AW15" i="18"/>
  <c r="AV15" i="18"/>
  <c r="AS15" i="18"/>
  <c r="BB15" i="18" s="1"/>
  <c r="AO15" i="18"/>
  <c r="BA15" i="18" s="1"/>
  <c r="AN15" i="18"/>
  <c r="AM15" i="18"/>
  <c r="AY15" i="18" s="1"/>
  <c r="AL15" i="18"/>
  <c r="AX15" i="18" s="1"/>
  <c r="AK15" i="18"/>
  <c r="AJ15" i="18"/>
  <c r="AI15" i="18"/>
  <c r="AU15" i="18" s="1"/>
  <c r="AH15" i="18"/>
  <c r="AT15" i="18" s="1"/>
  <c r="AG15" i="18"/>
  <c r="AF15" i="18"/>
  <c r="AR15" i="18" s="1"/>
  <c r="AD15" i="18"/>
  <c r="R15" i="18"/>
  <c r="F15" i="18"/>
  <c r="BP14" i="18"/>
  <c r="AY14" i="18"/>
  <c r="AX14" i="18"/>
  <c r="AT14" i="18"/>
  <c r="AS14" i="18"/>
  <c r="AO14" i="18"/>
  <c r="BA14" i="18" s="1"/>
  <c r="AN14" i="18"/>
  <c r="AZ14" i="18" s="1"/>
  <c r="AM14" i="18"/>
  <c r="AL14" i="18"/>
  <c r="AK14" i="18"/>
  <c r="AW14" i="18" s="1"/>
  <c r="AJ14" i="18"/>
  <c r="AV14" i="18" s="1"/>
  <c r="AI14" i="18"/>
  <c r="AU14" i="18" s="1"/>
  <c r="AH14" i="18"/>
  <c r="AG14" i="18"/>
  <c r="AF14" i="18"/>
  <c r="AR14" i="18" s="1"/>
  <c r="BB14" i="18" s="1"/>
  <c r="AD14" i="18"/>
  <c r="R14" i="18"/>
  <c r="F14" i="18"/>
  <c r="BP13" i="18"/>
  <c r="AZ13" i="18"/>
  <c r="AY13" i="18"/>
  <c r="AX13" i="18"/>
  <c r="AW13" i="18"/>
  <c r="AU13" i="18"/>
  <c r="AT13" i="18"/>
  <c r="AO13" i="18"/>
  <c r="BA13" i="18" s="1"/>
  <c r="AN13" i="18"/>
  <c r="AM13" i="18"/>
  <c r="AL13" i="18"/>
  <c r="AK13" i="18"/>
  <c r="AJ13" i="18"/>
  <c r="AV13" i="18" s="1"/>
  <c r="AI13" i="18"/>
  <c r="AH13" i="18"/>
  <c r="AG13" i="18"/>
  <c r="AS13" i="18" s="1"/>
  <c r="AF13" i="18"/>
  <c r="AD13" i="18"/>
  <c r="R13" i="18"/>
  <c r="F13" i="18"/>
  <c r="BP12" i="18"/>
  <c r="BA12" i="18"/>
  <c r="AY12" i="18"/>
  <c r="AX12" i="18"/>
  <c r="AT12" i="18"/>
  <c r="AR12" i="18"/>
  <c r="AO12" i="18"/>
  <c r="AN12" i="18"/>
  <c r="AZ12" i="18" s="1"/>
  <c r="AM12" i="18"/>
  <c r="AL12" i="18"/>
  <c r="AK12" i="18"/>
  <c r="AW12" i="18" s="1"/>
  <c r="AJ12" i="18"/>
  <c r="AV12" i="18" s="1"/>
  <c r="AI12" i="18"/>
  <c r="AU12" i="18" s="1"/>
  <c r="AH12" i="18"/>
  <c r="AG12" i="18"/>
  <c r="AS12" i="18" s="1"/>
  <c r="AF12" i="18"/>
  <c r="AD12" i="18"/>
  <c r="R12" i="18"/>
  <c r="F12" i="18"/>
  <c r="BP11" i="18"/>
  <c r="AZ11" i="18"/>
  <c r="AX11" i="18"/>
  <c r="AT11" i="18"/>
  <c r="AS11" i="18"/>
  <c r="AR11" i="18"/>
  <c r="BB11" i="18" s="1"/>
  <c r="AO11" i="18"/>
  <c r="BA11" i="18" s="1"/>
  <c r="AN11" i="18"/>
  <c r="AM11" i="18"/>
  <c r="AY11" i="18" s="1"/>
  <c r="AL11" i="18"/>
  <c r="AK11" i="18"/>
  <c r="AW11" i="18" s="1"/>
  <c r="AJ11" i="18"/>
  <c r="AV11" i="18" s="1"/>
  <c r="AI11" i="18"/>
  <c r="AU11" i="18" s="1"/>
  <c r="AH11" i="18"/>
  <c r="AG11" i="18"/>
  <c r="AF11" i="18"/>
  <c r="AD11" i="18"/>
  <c r="R11" i="18"/>
  <c r="F11" i="18"/>
  <c r="BP10" i="18"/>
  <c r="BA10" i="18"/>
  <c r="AZ10" i="18"/>
  <c r="AW10" i="18"/>
  <c r="AV10" i="18"/>
  <c r="AT10" i="18"/>
  <c r="AS10" i="18"/>
  <c r="AP10" i="18"/>
  <c r="AO10" i="18"/>
  <c r="AN10" i="18"/>
  <c r="AM10" i="18"/>
  <c r="AY10" i="18" s="1"/>
  <c r="AL10" i="18"/>
  <c r="AX10" i="18" s="1"/>
  <c r="AK10" i="18"/>
  <c r="AJ10" i="18"/>
  <c r="AI10" i="18"/>
  <c r="AU10" i="18" s="1"/>
  <c r="AH10" i="18"/>
  <c r="AG10" i="18"/>
  <c r="AF10" i="18"/>
  <c r="AR10" i="18" s="1"/>
  <c r="BB10" i="18" s="1"/>
  <c r="AD10" i="18"/>
  <c r="AD51" i="18" s="1"/>
  <c r="R10" i="18"/>
  <c r="F10" i="18"/>
  <c r="BP9" i="18"/>
  <c r="AZ9" i="18"/>
  <c r="AY9" i="18"/>
  <c r="AW9" i="18"/>
  <c r="AV9" i="18"/>
  <c r="AU9" i="18"/>
  <c r="AS9" i="18"/>
  <c r="AR9" i="18"/>
  <c r="AO9" i="18"/>
  <c r="BA9" i="18" s="1"/>
  <c r="AN9" i="18"/>
  <c r="AM9" i="18"/>
  <c r="AL9" i="18"/>
  <c r="AX9" i="18" s="1"/>
  <c r="AK9" i="18"/>
  <c r="AJ9" i="18"/>
  <c r="AI9" i="18"/>
  <c r="AI17" i="18" s="1"/>
  <c r="AH9" i="18"/>
  <c r="AG9" i="18"/>
  <c r="AF9" i="18"/>
  <c r="AD9" i="18"/>
  <c r="R9" i="18"/>
  <c r="BP8" i="18"/>
  <c r="AZ8" i="18"/>
  <c r="AY8" i="18"/>
  <c r="AX8" i="18"/>
  <c r="AU8" i="18"/>
  <c r="AS8" i="18"/>
  <c r="AO8" i="18"/>
  <c r="AN8" i="18"/>
  <c r="AM8" i="18"/>
  <c r="AL8" i="18"/>
  <c r="AK8" i="18"/>
  <c r="AJ8" i="18"/>
  <c r="AI8" i="18"/>
  <c r="AH8" i="18"/>
  <c r="AG8" i="18"/>
  <c r="AF8" i="18"/>
  <c r="AR8" i="18" s="1"/>
  <c r="AD8" i="18"/>
  <c r="R8" i="18"/>
  <c r="CI6" i="18"/>
  <c r="CI7" i="18" s="1"/>
  <c r="CI8" i="18" s="1"/>
  <c r="CI9" i="18" s="1"/>
  <c r="CI10" i="18" s="1"/>
  <c r="CI11" i="18" s="1"/>
  <c r="CI12" i="18" s="1"/>
  <c r="CI13" i="18" s="1"/>
  <c r="CI14" i="18" s="1"/>
  <c r="CI15" i="18" s="1"/>
  <c r="BB5" i="18"/>
  <c r="H5" i="18"/>
  <c r="BS3" i="18"/>
  <c r="B1" i="18"/>
  <c r="M97" i="18" l="1"/>
  <c r="M98" i="18" s="1"/>
  <c r="R88" i="18"/>
  <c r="AL97" i="18"/>
  <c r="AX97" i="18"/>
  <c r="R91" i="18"/>
  <c r="R92" i="18"/>
  <c r="H97" i="18"/>
  <c r="Z97" i="18"/>
  <c r="Z98" i="18" s="1"/>
  <c r="R90" i="18"/>
  <c r="P97" i="18"/>
  <c r="P98" i="18" s="1"/>
  <c r="AW97" i="18"/>
  <c r="R95" i="18"/>
  <c r="Q97" i="18"/>
  <c r="Q98" i="18" s="1"/>
  <c r="AS17" i="18"/>
  <c r="BB12" i="18"/>
  <c r="AG28" i="18"/>
  <c r="AS20" i="18"/>
  <c r="AN39" i="18"/>
  <c r="AN92" i="18"/>
  <c r="AZ92" i="18" s="1"/>
  <c r="AZ97" i="18" s="1"/>
  <c r="AD92" i="18"/>
  <c r="AP14" i="18"/>
  <c r="AU28" i="18"/>
  <c r="AV26" i="18"/>
  <c r="BB26" i="18" s="1"/>
  <c r="AP26" i="18"/>
  <c r="AY41" i="18"/>
  <c r="AY50" i="18" s="1"/>
  <c r="AM50" i="18"/>
  <c r="AP49" i="18"/>
  <c r="AR49" i="18"/>
  <c r="BB49" i="18" s="1"/>
  <c r="AF28" i="18"/>
  <c r="AP19" i="18"/>
  <c r="AR19" i="18"/>
  <c r="AR33" i="18"/>
  <c r="BB33" i="18" s="1"/>
  <c r="AP33" i="18"/>
  <c r="H192" i="18"/>
  <c r="T5" i="18"/>
  <c r="AR5" i="18"/>
  <c r="I5" i="18"/>
  <c r="AP15" i="18"/>
  <c r="AG17" i="18"/>
  <c r="AY28" i="18"/>
  <c r="AP24" i="18"/>
  <c r="AR24" i="18"/>
  <c r="BB24" i="18" s="1"/>
  <c r="AP55" i="18"/>
  <c r="AF64" i="18"/>
  <c r="AS55" i="18"/>
  <c r="AR55" i="18"/>
  <c r="AS28" i="18"/>
  <c r="AP16" i="18"/>
  <c r="AZ28" i="18"/>
  <c r="AV39" i="18"/>
  <c r="BB36" i="18"/>
  <c r="AS37" i="18"/>
  <c r="BB37" i="18" s="1"/>
  <c r="AP37" i="18"/>
  <c r="BP17" i="18"/>
  <c r="BB27" i="18"/>
  <c r="AT50" i="18"/>
  <c r="BB20" i="18"/>
  <c r="AX28" i="18"/>
  <c r="AL51" i="18"/>
  <c r="AL17" i="18"/>
  <c r="AV19" i="18"/>
  <c r="AV28" i="18" s="1"/>
  <c r="AJ28" i="18"/>
  <c r="AZ39" i="18"/>
  <c r="AL39" i="18"/>
  <c r="AU50" i="18"/>
  <c r="AG50" i="18"/>
  <c r="AK28" i="18"/>
  <c r="BB21" i="18"/>
  <c r="BA39" i="18"/>
  <c r="AX17" i="18"/>
  <c r="AR13" i="18"/>
  <c r="BB13" i="18" s="1"/>
  <c r="AP13" i="18"/>
  <c r="AZ17" i="18"/>
  <c r="AM17" i="18"/>
  <c r="AY17" i="18"/>
  <c r="AY51" i="18" s="1"/>
  <c r="AJ39" i="18"/>
  <c r="AP30" i="18"/>
  <c r="AP35" i="18"/>
  <c r="AR35" i="18"/>
  <c r="BB35" i="18" s="1"/>
  <c r="AV56" i="18"/>
  <c r="AJ64" i="18"/>
  <c r="AP11" i="18"/>
  <c r="AO17" i="18"/>
  <c r="AO51" i="18" s="1"/>
  <c r="BA8" i="18"/>
  <c r="AL28" i="18"/>
  <c r="AK39" i="18"/>
  <c r="AW30" i="18"/>
  <c r="AW39" i="18" s="1"/>
  <c r="AX64" i="18"/>
  <c r="AX98" i="18" s="1"/>
  <c r="AR17" i="18"/>
  <c r="AT9" i="18"/>
  <c r="AP9" i="18"/>
  <c r="AV8" i="18"/>
  <c r="AJ17" i="18"/>
  <c r="AJ51" i="18" s="1"/>
  <c r="AK17" i="18"/>
  <c r="AK51" i="18" s="1"/>
  <c r="AW8" i="18"/>
  <c r="AN51" i="18"/>
  <c r="AN17" i="18"/>
  <c r="R17" i="18"/>
  <c r="BB9" i="18"/>
  <c r="AP12" i="18"/>
  <c r="AN28" i="18"/>
  <c r="AM28" i="18"/>
  <c r="AT32" i="18"/>
  <c r="AT39" i="18" s="1"/>
  <c r="AH39" i="18"/>
  <c r="AV50" i="18"/>
  <c r="BB48" i="18"/>
  <c r="AV62" i="18"/>
  <c r="AP62" i="18"/>
  <c r="AP43" i="18"/>
  <c r="AR43" i="18"/>
  <c r="BB43" i="18" s="1"/>
  <c r="AG86" i="18"/>
  <c r="AS77" i="18"/>
  <c r="AS86" i="18" s="1"/>
  <c r="AP81" i="18"/>
  <c r="AR81" i="18"/>
  <c r="BB81" i="18" s="1"/>
  <c r="AF17" i="18"/>
  <c r="AT19" i="18"/>
  <c r="AT28" i="18" s="1"/>
  <c r="AH28" i="18"/>
  <c r="AW19" i="18"/>
  <c r="AW28" i="18" s="1"/>
  <c r="BA64" i="18"/>
  <c r="AT67" i="18"/>
  <c r="AP67" i="18"/>
  <c r="AU67" i="18"/>
  <c r="AV71" i="18"/>
  <c r="AV75" i="18" s="1"/>
  <c r="AP71" i="18"/>
  <c r="AJ75" i="18"/>
  <c r="AP73" i="18"/>
  <c r="AR73" i="18"/>
  <c r="BB73" i="18" s="1"/>
  <c r="AU110" i="18"/>
  <c r="AP110" i="18"/>
  <c r="R51" i="18"/>
  <c r="BB23" i="18"/>
  <c r="AR41" i="18"/>
  <c r="AP41" i="18"/>
  <c r="AP44" i="18"/>
  <c r="AW64" i="18"/>
  <c r="AF88" i="18"/>
  <c r="AD88" i="18"/>
  <c r="T97" i="18"/>
  <c r="AP8" i="18"/>
  <c r="I51" i="18"/>
  <c r="J51" i="18"/>
  <c r="W51" i="18"/>
  <c r="BA19" i="18"/>
  <c r="BA28" i="18" s="1"/>
  <c r="AY30" i="18"/>
  <c r="AY39" i="18" s="1"/>
  <c r="AM39" i="18"/>
  <c r="AM51" i="18" s="1"/>
  <c r="AS31" i="18"/>
  <c r="BB31" i="18" s="1"/>
  <c r="AP31" i="18"/>
  <c r="AP36" i="18"/>
  <c r="AG39" i="18"/>
  <c r="R64" i="18"/>
  <c r="AP59" i="18"/>
  <c r="AH75" i="18"/>
  <c r="AT66" i="18"/>
  <c r="AT75" i="18" s="1"/>
  <c r="L97" i="18"/>
  <c r="R89" i="18"/>
  <c r="X51" i="18"/>
  <c r="AX31" i="18"/>
  <c r="AX39" i="18" s="1"/>
  <c r="AP34" i="18"/>
  <c r="AP38" i="18"/>
  <c r="AR38" i="18"/>
  <c r="BB38" i="18" s="1"/>
  <c r="AH50" i="18"/>
  <c r="AW50" i="18"/>
  <c r="AP42" i="18"/>
  <c r="AV59" i="18"/>
  <c r="AV60" i="18"/>
  <c r="BB60" i="18" s="1"/>
  <c r="AP60" i="18"/>
  <c r="AI75" i="18"/>
  <c r="AU66" i="18"/>
  <c r="AU75" i="18" s="1"/>
  <c r="AJ86" i="18"/>
  <c r="Y51" i="18"/>
  <c r="AP21" i="18"/>
  <c r="AO39" i="18"/>
  <c r="AI39" i="18"/>
  <c r="AI50" i="18"/>
  <c r="AV63" i="18"/>
  <c r="BB63" i="18" s="1"/>
  <c r="AP63" i="18"/>
  <c r="AU88" i="18"/>
  <c r="AU97" i="18" s="1"/>
  <c r="AI97" i="18"/>
  <c r="AH51" i="18"/>
  <c r="AH17" i="18"/>
  <c r="AT8" i="18"/>
  <c r="AP20" i="18"/>
  <c r="AP22" i="18"/>
  <c r="AP25" i="18"/>
  <c r="R39" i="18"/>
  <c r="BB42" i="18"/>
  <c r="AS46" i="18"/>
  <c r="BB46" i="18" s="1"/>
  <c r="AP47" i="18"/>
  <c r="AS56" i="18"/>
  <c r="AP56" i="18"/>
  <c r="AK64" i="18"/>
  <c r="AS74" i="18"/>
  <c r="AP74" i="18"/>
  <c r="AU17" i="18"/>
  <c r="AU51" i="18" s="1"/>
  <c r="AJ50" i="18"/>
  <c r="AI51" i="18"/>
  <c r="N51" i="18"/>
  <c r="R28" i="18"/>
  <c r="AS39" i="18"/>
  <c r="AP32" i="18"/>
  <c r="AR32" i="18"/>
  <c r="AS45" i="18"/>
  <c r="BB45" i="18" s="1"/>
  <c r="AP45" i="18"/>
  <c r="AF50" i="18"/>
  <c r="AF39" i="18"/>
  <c r="AF51" i="18" s="1"/>
  <c r="BB47" i="18"/>
  <c r="AD64" i="18"/>
  <c r="BP39" i="18"/>
  <c r="AZ50" i="18"/>
  <c r="AZ51" i="18" s="1"/>
  <c r="AP46" i="18"/>
  <c r="AZ67" i="18"/>
  <c r="BB67" i="18" s="1"/>
  <c r="AN75" i="18"/>
  <c r="AV86" i="18"/>
  <c r="BB96" i="18"/>
  <c r="AT111" i="18"/>
  <c r="AT145" i="18" s="1"/>
  <c r="BB107" i="18"/>
  <c r="U51" i="18"/>
  <c r="BP28" i="18"/>
  <c r="AR30" i="18"/>
  <c r="AV57" i="18"/>
  <c r="AV64" i="18" s="1"/>
  <c r="AM75" i="18"/>
  <c r="V97" i="18"/>
  <c r="BP50" i="18"/>
  <c r="BB62" i="18"/>
  <c r="AD75" i="18"/>
  <c r="AS68" i="18"/>
  <c r="AP68" i="18"/>
  <c r="AG75" i="18"/>
  <c r="AM86" i="18"/>
  <c r="AY77" i="18"/>
  <c r="AY86" i="18" s="1"/>
  <c r="BB78" i="18"/>
  <c r="AR119" i="18"/>
  <c r="BB119" i="18" s="1"/>
  <c r="AP119" i="18"/>
  <c r="AP27" i="18"/>
  <c r="AN64" i="18"/>
  <c r="AZ55" i="18"/>
  <c r="AY56" i="18"/>
  <c r="AY64" i="18" s="1"/>
  <c r="AM64" i="18"/>
  <c r="BA66" i="18"/>
  <c r="BA75" i="18" s="1"/>
  <c r="AO75" i="18"/>
  <c r="AU84" i="18"/>
  <c r="AP84" i="18"/>
  <c r="BA86" i="18"/>
  <c r="AJ94" i="18"/>
  <c r="AJ97" i="18" s="1"/>
  <c r="AD94" i="18"/>
  <c r="AA97" i="18"/>
  <c r="AA98" i="18" s="1"/>
  <c r="BA97" i="18"/>
  <c r="AS103" i="18"/>
  <c r="BB103" i="18" s="1"/>
  <c r="AG111" i="18"/>
  <c r="AP103" i="18"/>
  <c r="AT55" i="18"/>
  <c r="BB79" i="18"/>
  <c r="AP82" i="18"/>
  <c r="AL86" i="18"/>
  <c r="AT97" i="18"/>
  <c r="AW111" i="18"/>
  <c r="AW145" i="18" s="1"/>
  <c r="AR104" i="18"/>
  <c r="BB104" i="18" s="1"/>
  <c r="AF111" i="18"/>
  <c r="AR129" i="18"/>
  <c r="BB129" i="18" s="1"/>
  <c r="AP129" i="18"/>
  <c r="AH64" i="18"/>
  <c r="AU55" i="18"/>
  <c r="R75" i="18"/>
  <c r="AW71" i="18"/>
  <c r="AW75" i="18" s="1"/>
  <c r="AN86" i="18"/>
  <c r="U97" i="18"/>
  <c r="U98" i="18" s="1"/>
  <c r="AR93" i="18"/>
  <c r="BB93" i="18" s="1"/>
  <c r="AP93" i="18"/>
  <c r="AH111" i="18"/>
  <c r="AP102" i="18"/>
  <c r="AV127" i="18"/>
  <c r="BB127" i="18" s="1"/>
  <c r="AP127" i="18"/>
  <c r="AI64" i="18"/>
  <c r="AX66" i="18"/>
  <c r="AX75" i="18" s="1"/>
  <c r="AL75" i="18"/>
  <c r="AR69" i="18"/>
  <c r="BB69" i="18" s="1"/>
  <c r="AP69" i="18"/>
  <c r="BB74" i="18"/>
  <c r="AD86" i="18"/>
  <c r="BB82" i="18"/>
  <c r="AO86" i="18"/>
  <c r="AB97" i="18"/>
  <c r="AS105" i="18"/>
  <c r="BB105" i="18" s="1"/>
  <c r="AP105" i="18"/>
  <c r="BA126" i="18"/>
  <c r="BA133" i="18" s="1"/>
  <c r="AO133" i="18"/>
  <c r="AF86" i="18"/>
  <c r="AR77" i="18"/>
  <c r="AP77" i="18"/>
  <c r="AP86" i="18" s="1"/>
  <c r="AH97" i="18"/>
  <c r="BP111" i="18"/>
  <c r="AK111" i="18"/>
  <c r="AK145" i="18" s="1"/>
  <c r="AU122" i="18"/>
  <c r="BB83" i="18"/>
  <c r="J97" i="18"/>
  <c r="J98" i="18" s="1"/>
  <c r="X97" i="18"/>
  <c r="X98" i="18" s="1"/>
  <c r="AP89" i="18"/>
  <c r="AR89" i="18"/>
  <c r="BB89" i="18" s="1"/>
  <c r="AR72" i="18"/>
  <c r="BB72" i="18" s="1"/>
  <c r="AP72" i="18"/>
  <c r="K97" i="18"/>
  <c r="K98" i="18" s="1"/>
  <c r="Y97" i="18"/>
  <c r="Y98" i="18" s="1"/>
  <c r="AM97" i="18"/>
  <c r="AY97" i="18"/>
  <c r="R93" i="18"/>
  <c r="BB110" i="18"/>
  <c r="AR59" i="18"/>
  <c r="BB59" i="18" s="1"/>
  <c r="AS62" i="18"/>
  <c r="AS75" i="18"/>
  <c r="AI86" i="18"/>
  <c r="AU77" i="18"/>
  <c r="AU86" i="18" s="1"/>
  <c r="AZ86" i="18"/>
  <c r="AR80" i="18"/>
  <c r="BB80" i="18" s="1"/>
  <c r="AP80" i="18"/>
  <c r="AP83" i="18"/>
  <c r="AD89" i="18"/>
  <c r="BB108" i="18"/>
  <c r="AR61" i="18"/>
  <c r="BB61" i="18" s="1"/>
  <c r="AP61" i="18"/>
  <c r="AP70" i="18"/>
  <c r="AO97" i="18"/>
  <c r="AN111" i="18"/>
  <c r="AZ102" i="18"/>
  <c r="AG122" i="18"/>
  <c r="AG145" i="18" s="1"/>
  <c r="AS113" i="18"/>
  <c r="AS122" i="18" s="1"/>
  <c r="AP113" i="18"/>
  <c r="AO64" i="18"/>
  <c r="AR58" i="18"/>
  <c r="BB58" i="18" s="1"/>
  <c r="AP58" i="18"/>
  <c r="AR66" i="18"/>
  <c r="AP66" i="18"/>
  <c r="AF75" i="18"/>
  <c r="BB68" i="18"/>
  <c r="AP78" i="18"/>
  <c r="BB84" i="18"/>
  <c r="N97" i="18"/>
  <c r="N98" i="18" s="1"/>
  <c r="AF91" i="18"/>
  <c r="AD91" i="18"/>
  <c r="R96" i="18"/>
  <c r="AO111" i="18"/>
  <c r="AO145" i="18"/>
  <c r="BA102" i="18"/>
  <c r="AP109" i="18"/>
  <c r="AR109" i="18"/>
  <c r="BB109" i="18" s="1"/>
  <c r="AK133" i="18"/>
  <c r="AW124" i="18"/>
  <c r="AW133" i="18" s="1"/>
  <c r="AX86" i="18"/>
  <c r="AP85" i="18"/>
  <c r="AR92" i="18"/>
  <c r="AM111" i="18"/>
  <c r="AM145" i="18" s="1"/>
  <c r="AY102" i="18"/>
  <c r="BP122" i="18"/>
  <c r="BA114" i="18"/>
  <c r="BB114" i="18" s="1"/>
  <c r="AK86" i="18"/>
  <c r="I97" i="18"/>
  <c r="I98" i="18" s="1"/>
  <c r="W97" i="18"/>
  <c r="W98" i="18" s="1"/>
  <c r="AK97" i="18"/>
  <c r="R94" i="18"/>
  <c r="AG95" i="18"/>
  <c r="AS95" i="18" s="1"/>
  <c r="AS97" i="18" s="1"/>
  <c r="AD95" i="18"/>
  <c r="AD96" i="18"/>
  <c r="R145" i="18"/>
  <c r="AS107" i="18"/>
  <c r="AP107" i="18"/>
  <c r="BB136" i="18"/>
  <c r="AI160" i="18"/>
  <c r="AU151" i="18"/>
  <c r="AU160" i="18" s="1"/>
  <c r="AV153" i="18"/>
  <c r="BB153" i="18" s="1"/>
  <c r="AJ160" i="18"/>
  <c r="AZ122" i="18"/>
  <c r="BB116" i="18"/>
  <c r="AP131" i="18"/>
  <c r="AR131" i="18"/>
  <c r="BB131" i="18" s="1"/>
  <c r="AR90" i="18"/>
  <c r="BB90" i="18" s="1"/>
  <c r="AP90" i="18"/>
  <c r="AP96" i="18"/>
  <c r="AV111" i="18"/>
  <c r="R111" i="18"/>
  <c r="AR117" i="18"/>
  <c r="BB117" i="18" s="1"/>
  <c r="AP117" i="18"/>
  <c r="AH133" i="18"/>
  <c r="AR128" i="18"/>
  <c r="BB128" i="18" s="1"/>
  <c r="AP128" i="18"/>
  <c r="AT133" i="18"/>
  <c r="R86" i="18"/>
  <c r="BP86" i="18"/>
  <c r="AD90" i="18"/>
  <c r="AI111" i="18"/>
  <c r="AI145" i="18" s="1"/>
  <c r="AU102" i="18"/>
  <c r="AX111" i="18"/>
  <c r="AX145" i="18" s="1"/>
  <c r="AX133" i="18"/>
  <c r="O97" i="18"/>
  <c r="O98" i="18" s="1"/>
  <c r="AC97" i="18"/>
  <c r="AD93" i="18"/>
  <c r="AJ111" i="18"/>
  <c r="AJ145" i="18" s="1"/>
  <c r="AF122" i="18"/>
  <c r="AR113" i="18"/>
  <c r="AT122" i="18"/>
  <c r="AP115" i="18"/>
  <c r="AR115" i="18"/>
  <c r="BB115" i="18" s="1"/>
  <c r="AF144" i="18"/>
  <c r="AS144" i="18"/>
  <c r="AP136" i="18"/>
  <c r="AU141" i="18"/>
  <c r="BB141" i="18" s="1"/>
  <c r="AI144" i="18"/>
  <c r="AL111" i="18"/>
  <c r="AJ122" i="18"/>
  <c r="AV113" i="18"/>
  <c r="AV122" i="18" s="1"/>
  <c r="AR125" i="18"/>
  <c r="AP125" i="18"/>
  <c r="AF133" i="18"/>
  <c r="AP140" i="18"/>
  <c r="AR140" i="18"/>
  <c r="BB140" i="18" s="1"/>
  <c r="AR143" i="18"/>
  <c r="BB143" i="18" s="1"/>
  <c r="R133" i="18"/>
  <c r="AR183" i="18"/>
  <c r="BB183" i="18" s="1"/>
  <c r="AP183" i="18"/>
  <c r="AP106" i="18"/>
  <c r="AR106" i="18"/>
  <c r="BB106" i="18" s="1"/>
  <c r="BA122" i="18"/>
  <c r="BP133" i="18"/>
  <c r="BB142" i="18"/>
  <c r="AR165" i="18"/>
  <c r="BB165" i="18" s="1"/>
  <c r="AP165" i="18"/>
  <c r="AP139" i="18"/>
  <c r="AR139" i="18"/>
  <c r="BB139" i="18" s="1"/>
  <c r="AU186" i="18"/>
  <c r="AR178" i="18"/>
  <c r="BB178" i="18" s="1"/>
  <c r="AP178" i="18"/>
  <c r="AS102" i="18"/>
  <c r="AP108" i="18"/>
  <c r="O145" i="18"/>
  <c r="AB145" i="18"/>
  <c r="AD122" i="18"/>
  <c r="AD145" i="18" s="1"/>
  <c r="AR121" i="18"/>
  <c r="BB121" i="18" s="1"/>
  <c r="AP121" i="18"/>
  <c r="AV124" i="18"/>
  <c r="AV133" i="18" s="1"/>
  <c r="AJ133" i="18"/>
  <c r="BB137" i="18"/>
  <c r="AZ152" i="18"/>
  <c r="AZ160" i="18" s="1"/>
  <c r="AN160" i="18"/>
  <c r="AY122" i="18"/>
  <c r="AH122" i="18"/>
  <c r="AH145" i="18" s="1"/>
  <c r="AG133" i="18"/>
  <c r="AS124" i="18"/>
  <c r="BB138" i="18"/>
  <c r="AR164" i="18"/>
  <c r="AP164" i="18"/>
  <c r="AS186" i="18"/>
  <c r="M145" i="18"/>
  <c r="Z145" i="18"/>
  <c r="AL122" i="18"/>
  <c r="AL145" i="18" s="1"/>
  <c r="AR120" i="18"/>
  <c r="BB120" i="18" s="1"/>
  <c r="AP120" i="18"/>
  <c r="AI122" i="18"/>
  <c r="AI133" i="18"/>
  <c r="AK144" i="18"/>
  <c r="AM122" i="18"/>
  <c r="AK122" i="18"/>
  <c r="AN133" i="18"/>
  <c r="AN145" i="18" s="1"/>
  <c r="BA144" i="18"/>
  <c r="AO144" i="18"/>
  <c r="AS160" i="18"/>
  <c r="AS153" i="18"/>
  <c r="AP153" i="18"/>
  <c r="BB158" i="18"/>
  <c r="AZ133" i="18"/>
  <c r="AV144" i="18"/>
  <c r="AX151" i="18"/>
  <c r="AX160" i="18" s="1"/>
  <c r="AL160" i="18"/>
  <c r="AR154" i="18"/>
  <c r="BB154" i="18" s="1"/>
  <c r="AP154" i="18"/>
  <c r="AR167" i="18"/>
  <c r="BB167" i="18" s="1"/>
  <c r="AP167" i="18"/>
  <c r="AR171" i="18"/>
  <c r="BB171" i="18" s="1"/>
  <c r="AP171" i="18"/>
  <c r="I145" i="18"/>
  <c r="V145" i="18"/>
  <c r="AP114" i="18"/>
  <c r="AP124" i="18"/>
  <c r="AP133" i="18" s="1"/>
  <c r="AR126" i="18"/>
  <c r="AP126" i="18"/>
  <c r="AP130" i="18"/>
  <c r="AZ144" i="18"/>
  <c r="AG160" i="18"/>
  <c r="AF145" i="18"/>
  <c r="AR118" i="18"/>
  <c r="BB118" i="18" s="1"/>
  <c r="AP118" i="18"/>
  <c r="AD133" i="18"/>
  <c r="AW144" i="18"/>
  <c r="AP137" i="18"/>
  <c r="BA151" i="18"/>
  <c r="BA160" i="18" s="1"/>
  <c r="AO160" i="18"/>
  <c r="BB155" i="18"/>
  <c r="AS164" i="18"/>
  <c r="AP132" i="18"/>
  <c r="AL144" i="18"/>
  <c r="R160" i="18"/>
  <c r="AR157" i="18"/>
  <c r="BB157" i="18" s="1"/>
  <c r="AP157" i="18"/>
  <c r="BB159" i="18"/>
  <c r="AR166" i="18"/>
  <c r="BB166" i="18" s="1"/>
  <c r="AP166" i="18"/>
  <c r="AV186" i="18"/>
  <c r="AR182" i="18"/>
  <c r="BB182" i="18" s="1"/>
  <c r="AP182" i="18"/>
  <c r="AL133" i="18"/>
  <c r="AY124" i="18"/>
  <c r="AY133" i="18" s="1"/>
  <c r="AY135" i="18"/>
  <c r="AY144" i="18" s="1"/>
  <c r="AM144" i="18"/>
  <c r="AD160" i="18"/>
  <c r="AP155" i="18"/>
  <c r="AR177" i="18"/>
  <c r="AP177" i="18"/>
  <c r="AF186" i="18"/>
  <c r="AZ186" i="18"/>
  <c r="AR185" i="18"/>
  <c r="BB185" i="18" s="1"/>
  <c r="AP185" i="18"/>
  <c r="BP144" i="18"/>
  <c r="AF160" i="18"/>
  <c r="AY160" i="18"/>
  <c r="AR170" i="18"/>
  <c r="BB170" i="18" s="1"/>
  <c r="AP170" i="18"/>
  <c r="AR180" i="18"/>
  <c r="BB180" i="18" s="1"/>
  <c r="AP180" i="18"/>
  <c r="AG144" i="18"/>
  <c r="AT144" i="18"/>
  <c r="AW160" i="18"/>
  <c r="AR168" i="18"/>
  <c r="BB168" i="18" s="1"/>
  <c r="AP168" i="18"/>
  <c r="AR181" i="18"/>
  <c r="BB181" i="18" s="1"/>
  <c r="AP181" i="18"/>
  <c r="AM160" i="18"/>
  <c r="AR172" i="18"/>
  <c r="BB172" i="18" s="1"/>
  <c r="AP172" i="18"/>
  <c r="AR179" i="18"/>
  <c r="BB179" i="18" s="1"/>
  <c r="AP179" i="18"/>
  <c r="AR184" i="18"/>
  <c r="BB184" i="18" s="1"/>
  <c r="AP184" i="18"/>
  <c r="AR132" i="18"/>
  <c r="BB132" i="18" s="1"/>
  <c r="AJ144" i="18"/>
  <c r="AP142" i="18"/>
  <c r="AP144" i="18" s="1"/>
  <c r="AH160" i="18"/>
  <c r="AT152" i="18"/>
  <c r="AT160" i="18" s="1"/>
  <c r="AS166" i="18"/>
  <c r="AR169" i="18"/>
  <c r="BB169" i="18" s="1"/>
  <c r="AP169" i="18"/>
  <c r="BA177" i="18"/>
  <c r="BA186" i="18" s="1"/>
  <c r="AO186" i="18"/>
  <c r="AV164" i="18"/>
  <c r="AV166" i="18"/>
  <c r="AV168" i="18"/>
  <c r="AV170" i="18"/>
  <c r="AM186" i="18"/>
  <c r="AP151" i="18"/>
  <c r="AP160" i="18" s="1"/>
  <c r="AK160" i="18"/>
  <c r="AW177" i="18"/>
  <c r="AW186" i="18" s="1"/>
  <c r="AR151" i="18"/>
  <c r="AP152" i="18"/>
  <c r="AX177" i="18"/>
  <c r="AX186" i="18" s="1"/>
  <c r="AH186" i="18"/>
  <c r="AI186" i="18"/>
  <c r="BB92" i="18" l="1"/>
  <c r="AP92" i="18"/>
  <c r="AN97" i="18"/>
  <c r="L98" i="18"/>
  <c r="V98" i="18"/>
  <c r="T98" i="18"/>
  <c r="BB95" i="18"/>
  <c r="AO98" i="18"/>
  <c r="H98" i="18"/>
  <c r="AG97" i="18"/>
  <c r="AG98" i="18" s="1"/>
  <c r="AB98" i="18"/>
  <c r="AL98" i="18"/>
  <c r="AI98" i="18"/>
  <c r="AW98" i="18"/>
  <c r="R97" i="18"/>
  <c r="R147" i="18" s="1"/>
  <c r="BA98" i="18"/>
  <c r="AZ64" i="18"/>
  <c r="AR88" i="18"/>
  <c r="AP88" i="18"/>
  <c r="AY98" i="18"/>
  <c r="AR28" i="18"/>
  <c r="BB19" i="18"/>
  <c r="BB28" i="18" s="1"/>
  <c r="AV160" i="18"/>
  <c r="AZ111" i="18"/>
  <c r="AZ145" i="18" s="1"/>
  <c r="AN98" i="18"/>
  <c r="AZ75" i="18"/>
  <c r="AG51" i="18"/>
  <c r="AR186" i="18"/>
  <c r="BB177" i="18"/>
  <c r="BB186" i="18" s="1"/>
  <c r="AR160" i="18"/>
  <c r="BB151" i="18"/>
  <c r="AV145" i="18"/>
  <c r="AV94" i="18"/>
  <c r="AP94" i="18"/>
  <c r="BB71" i="18"/>
  <c r="BB57" i="18"/>
  <c r="AJ98" i="18"/>
  <c r="AX51" i="18"/>
  <c r="AS50" i="18"/>
  <c r="BB55" i="18"/>
  <c r="AR64" i="18"/>
  <c r="AS133" i="18"/>
  <c r="BB124" i="18"/>
  <c r="BB102" i="18"/>
  <c r="AS111" i="18"/>
  <c r="AS145" i="18" s="1"/>
  <c r="AU144" i="18"/>
  <c r="BB135" i="18"/>
  <c r="BB144" i="18" s="1"/>
  <c r="AP111" i="18"/>
  <c r="AU64" i="18"/>
  <c r="AU98" i="18" s="1"/>
  <c r="AC98" i="18"/>
  <c r="AS51" i="18"/>
  <c r="AS98" i="18"/>
  <c r="AS64" i="18"/>
  <c r="AR133" i="18"/>
  <c r="BB125" i="18"/>
  <c r="AR144" i="18"/>
  <c r="AP75" i="18"/>
  <c r="AH98" i="18"/>
  <c r="AY145" i="18"/>
  <c r="AY111" i="18"/>
  <c r="BA145" i="18"/>
  <c r="BA111" i="18"/>
  <c r="AR75" i="18"/>
  <c r="BB66" i="18"/>
  <c r="BB75" i="18" s="1"/>
  <c r="AT64" i="18"/>
  <c r="AT98" i="18" s="1"/>
  <c r="AW17" i="18"/>
  <c r="AW51" i="18" s="1"/>
  <c r="BA17" i="18"/>
  <c r="BA51" i="18" s="1"/>
  <c r="AP64" i="18"/>
  <c r="I192" i="18"/>
  <c r="AS5" i="18"/>
  <c r="J5" i="18"/>
  <c r="AD97" i="18"/>
  <c r="AD98" i="18" s="1"/>
  <c r="BB56" i="18"/>
  <c r="AF97" i="18"/>
  <c r="AR122" i="18"/>
  <c r="BB113" i="18"/>
  <c r="BB122" i="18" s="1"/>
  <c r="AR86" i="18"/>
  <c r="BB77" i="18"/>
  <c r="BB86" i="18" s="1"/>
  <c r="AP50" i="18"/>
  <c r="AF5" i="18"/>
  <c r="U5" i="18"/>
  <c r="V5" i="18" s="1"/>
  <c r="W5" i="18" s="1"/>
  <c r="X5" i="18" s="1"/>
  <c r="Y5" i="18" s="1"/>
  <c r="Z5" i="18" s="1"/>
  <c r="AA5" i="18" s="1"/>
  <c r="AB5" i="18" s="1"/>
  <c r="AC5" i="18" s="1"/>
  <c r="AU111" i="18"/>
  <c r="AU145" i="18" s="1"/>
  <c r="AR111" i="18"/>
  <c r="AR145" i="18" s="1"/>
  <c r="AR50" i="18"/>
  <c r="BB41" i="18"/>
  <c r="BB50" i="18" s="1"/>
  <c r="AP39" i="18"/>
  <c r="T192" i="18"/>
  <c r="H191" i="18"/>
  <c r="BB152" i="18"/>
  <c r="AR39" i="18"/>
  <c r="AR51" i="18" s="1"/>
  <c r="BB30" i="18"/>
  <c r="BB39" i="18" s="1"/>
  <c r="AT51" i="18"/>
  <c r="AT17" i="18"/>
  <c r="BB8" i="18"/>
  <c r="AP17" i="18"/>
  <c r="AV17" i="18"/>
  <c r="AV51" i="18" s="1"/>
  <c r="AP186" i="18"/>
  <c r="BB126" i="18"/>
  <c r="BB164" i="18"/>
  <c r="AR91" i="18"/>
  <c r="BB91" i="18" s="1"/>
  <c r="AP91" i="18"/>
  <c r="AP122" i="18"/>
  <c r="AP145" i="18" s="1"/>
  <c r="AP95" i="18"/>
  <c r="AM98" i="18"/>
  <c r="BB32" i="18"/>
  <c r="AK98" i="18"/>
  <c r="AP28" i="18"/>
  <c r="AP51" i="18" s="1"/>
  <c r="R98" i="18" l="1"/>
  <c r="AF98" i="18"/>
  <c r="J192" i="18"/>
  <c r="AT5" i="18"/>
  <c r="K5" i="18"/>
  <c r="AP97" i="18"/>
  <c r="AP147" i="18" s="1"/>
  <c r="AR97" i="18"/>
  <c r="AR98" i="18" s="1"/>
  <c r="BB88" i="18"/>
  <c r="CD74" i="18"/>
  <c r="CD59" i="18"/>
  <c r="CD58" i="18"/>
  <c r="CD95" i="18"/>
  <c r="CD46" i="18"/>
  <c r="CD41" i="18"/>
  <c r="CD57" i="18"/>
  <c r="AG5" i="18"/>
  <c r="AH5" i="18" s="1"/>
  <c r="AI5" i="18" s="1"/>
  <c r="AJ5" i="18" s="1"/>
  <c r="AK5" i="18" s="1"/>
  <c r="AL5" i="18" s="1"/>
  <c r="AM5" i="18" s="1"/>
  <c r="AN5" i="18" s="1"/>
  <c r="AO5" i="18" s="1"/>
  <c r="CD19" i="18"/>
  <c r="CD45" i="18"/>
  <c r="CD20" i="18"/>
  <c r="CD16" i="18"/>
  <c r="CD11" i="18"/>
  <c r="CD15" i="18"/>
  <c r="I191" i="18"/>
  <c r="U192" i="18"/>
  <c r="BB111" i="18"/>
  <c r="AD147" i="18"/>
  <c r="AZ98" i="18"/>
  <c r="H200" i="18"/>
  <c r="T200" i="18" s="1"/>
  <c r="H197" i="18"/>
  <c r="T197" i="18" s="1"/>
  <c r="H194" i="18"/>
  <c r="T194" i="18" s="1"/>
  <c r="H202" i="18"/>
  <c r="T202" i="18" s="1"/>
  <c r="H201" i="18"/>
  <c r="T201" i="18" s="1"/>
  <c r="H198" i="18"/>
  <c r="T198" i="18" s="1"/>
  <c r="H195" i="18"/>
  <c r="T195" i="18" s="1"/>
  <c r="H193" i="18"/>
  <c r="T193" i="18" s="1"/>
  <c r="H196" i="18"/>
  <c r="T196" i="18" s="1"/>
  <c r="H199" i="18"/>
  <c r="T199" i="18" s="1"/>
  <c r="BB133" i="18"/>
  <c r="BB145" i="18" s="1"/>
  <c r="AV97" i="18"/>
  <c r="AV98" i="18" s="1"/>
  <c r="BB94" i="18"/>
  <c r="BB17" i="18"/>
  <c r="BB51" i="18" s="1"/>
  <c r="BB64" i="18"/>
  <c r="BB160" i="18"/>
  <c r="BB97" i="18" l="1"/>
  <c r="BB98" i="18" s="1"/>
  <c r="AP98" i="18"/>
  <c r="CD106" i="18"/>
  <c r="BZ106" i="18" s="1"/>
  <c r="CD30" i="18"/>
  <c r="CD13" i="18"/>
  <c r="CD32" i="18"/>
  <c r="BS32" i="18" s="1"/>
  <c r="CD107" i="18"/>
  <c r="BR107" i="18" s="1"/>
  <c r="CD139" i="18"/>
  <c r="CD8" i="18"/>
  <c r="CD66" i="18"/>
  <c r="BY66" i="18" s="1"/>
  <c r="CD38" i="18"/>
  <c r="BU38" i="18" s="1"/>
  <c r="CD67" i="18"/>
  <c r="CD135" i="18"/>
  <c r="BQ135" i="18" s="1"/>
  <c r="CD26" i="18"/>
  <c r="BT26" i="18" s="1"/>
  <c r="CD78" i="18"/>
  <c r="BZ78" i="18" s="1"/>
  <c r="CD21" i="18"/>
  <c r="CD34" i="18"/>
  <c r="CD104" i="18"/>
  <c r="BU104" i="18" s="1"/>
  <c r="CD68" i="18"/>
  <c r="BR68" i="18" s="1"/>
  <c r="CD33" i="18"/>
  <c r="CD48" i="18"/>
  <c r="CD72" i="18"/>
  <c r="BZ72" i="18" s="1"/>
  <c r="CD141" i="18"/>
  <c r="CB141" i="18" s="1"/>
  <c r="CD35" i="18"/>
  <c r="CD70" i="18"/>
  <c r="CA70" i="18" s="1"/>
  <c r="CD12" i="18"/>
  <c r="BS12" i="18" s="1"/>
  <c r="CD36" i="18"/>
  <c r="BU36" i="18" s="1"/>
  <c r="CD63" i="18"/>
  <c r="CD71" i="18"/>
  <c r="CD44" i="18"/>
  <c r="BX44" i="18" s="1"/>
  <c r="CD113" i="18"/>
  <c r="BT113" i="18" s="1"/>
  <c r="CD25" i="18"/>
  <c r="CD9" i="18"/>
  <c r="CD27" i="18"/>
  <c r="BZ27" i="18" s="1"/>
  <c r="CD47" i="18"/>
  <c r="BR47" i="18" s="1"/>
  <c r="CD82" i="18"/>
  <c r="CD10" i="18"/>
  <c r="BW10" i="18" s="1"/>
  <c r="CD77" i="18"/>
  <c r="BQ77" i="18" s="1"/>
  <c r="CD117" i="18"/>
  <c r="BW117" i="18" s="1"/>
  <c r="CD14" i="18"/>
  <c r="CD24" i="18"/>
  <c r="CD31" i="18"/>
  <c r="BQ31" i="18" s="1"/>
  <c r="CD56" i="18"/>
  <c r="BR56" i="18" s="1"/>
  <c r="CD85" i="18"/>
  <c r="CD115" i="18"/>
  <c r="BS10" i="18"/>
  <c r="BY10" i="18"/>
  <c r="BX10" i="18"/>
  <c r="CA115" i="18"/>
  <c r="BQ115" i="18"/>
  <c r="BS115" i="18"/>
  <c r="BZ115" i="18"/>
  <c r="BW115" i="18"/>
  <c r="BU115" i="18"/>
  <c r="BX115" i="18"/>
  <c r="CB115" i="18"/>
  <c r="BV115" i="18"/>
  <c r="BY115" i="18"/>
  <c r="BT115" i="18"/>
  <c r="BR115" i="18"/>
  <c r="CA135" i="18"/>
  <c r="BV135" i="18"/>
  <c r="BU135" i="18"/>
  <c r="BU12" i="18"/>
  <c r="CA14" i="18"/>
  <c r="BZ14" i="18"/>
  <c r="BV14" i="18"/>
  <c r="BX14" i="18"/>
  <c r="BW14" i="18"/>
  <c r="CB14" i="18"/>
  <c r="BU14" i="18"/>
  <c r="BY14" i="18"/>
  <c r="BT14" i="18"/>
  <c r="BR14" i="18"/>
  <c r="BQ14" i="18"/>
  <c r="BS14" i="18"/>
  <c r="BT9" i="18"/>
  <c r="CA9" i="18"/>
  <c r="BX9" i="18"/>
  <c r="BU9" i="18"/>
  <c r="BW9" i="18"/>
  <c r="BS9" i="18"/>
  <c r="CB9" i="18"/>
  <c r="BR9" i="18"/>
  <c r="BV9" i="18"/>
  <c r="BY9" i="18"/>
  <c r="BQ9" i="18"/>
  <c r="BZ9" i="18"/>
  <c r="BR57" i="18"/>
  <c r="BT57" i="18"/>
  <c r="BS57" i="18"/>
  <c r="BY57" i="18"/>
  <c r="BX57" i="18"/>
  <c r="CA57" i="18"/>
  <c r="BW57" i="18"/>
  <c r="BZ57" i="18"/>
  <c r="BQ57" i="18"/>
  <c r="BV57" i="18"/>
  <c r="CB57" i="18"/>
  <c r="BU57" i="18"/>
  <c r="BQ38" i="18"/>
  <c r="BT38" i="18"/>
  <c r="BX47" i="18"/>
  <c r="BS47" i="18"/>
  <c r="CD80" i="18"/>
  <c r="CD79" i="18"/>
  <c r="CD118" i="18"/>
  <c r="CD136" i="18"/>
  <c r="CA107" i="18"/>
  <c r="BX107" i="18"/>
  <c r="BS107" i="18"/>
  <c r="BZ107" i="18"/>
  <c r="BY107" i="18"/>
  <c r="CB107" i="18"/>
  <c r="BU107" i="18"/>
  <c r="BR85" i="18"/>
  <c r="BT85" i="18"/>
  <c r="BZ85" i="18"/>
  <c r="BY85" i="18"/>
  <c r="BU85" i="18"/>
  <c r="BS85" i="18"/>
  <c r="BX85" i="18"/>
  <c r="BW85" i="18"/>
  <c r="CA85" i="18"/>
  <c r="CB85" i="18"/>
  <c r="BV85" i="18"/>
  <c r="BQ85" i="18"/>
  <c r="BX32" i="18"/>
  <c r="CB32" i="18"/>
  <c r="BQ32" i="18"/>
  <c r="BZ32" i="18"/>
  <c r="BU32" i="18"/>
  <c r="BR32" i="18"/>
  <c r="BV32" i="18"/>
  <c r="BZ24" i="18"/>
  <c r="BW24" i="18"/>
  <c r="BQ24" i="18"/>
  <c r="BR24" i="18"/>
  <c r="BV24" i="18"/>
  <c r="BX24" i="18"/>
  <c r="BU24" i="18"/>
  <c r="BY24" i="18"/>
  <c r="BT24" i="18"/>
  <c r="BS24" i="18"/>
  <c r="CB24" i="18"/>
  <c r="CA24" i="18"/>
  <c r="BW77" i="18"/>
  <c r="BX48" i="18"/>
  <c r="BT48" i="18"/>
  <c r="CA48" i="18"/>
  <c r="BV48" i="18"/>
  <c r="BS48" i="18"/>
  <c r="BZ48" i="18"/>
  <c r="BY48" i="18"/>
  <c r="BQ48" i="18"/>
  <c r="BR48" i="18"/>
  <c r="BW48" i="18"/>
  <c r="CB48" i="18"/>
  <c r="BU48" i="18"/>
  <c r="BW56" i="18"/>
  <c r="BU56" i="18"/>
  <c r="BY56" i="18"/>
  <c r="BX56" i="18"/>
  <c r="CA56" i="18"/>
  <c r="BV56" i="18"/>
  <c r="BT56" i="18"/>
  <c r="BQ70" i="18"/>
  <c r="BS70" i="18"/>
  <c r="BY70" i="18"/>
  <c r="BR70" i="18"/>
  <c r="BV70" i="18"/>
  <c r="BU70" i="18"/>
  <c r="BR113" i="18"/>
  <c r="BQ113" i="18"/>
  <c r="CA113" i="18"/>
  <c r="BX113" i="18"/>
  <c r="BZ113" i="18"/>
  <c r="BY113" i="18"/>
  <c r="BU113" i="18"/>
  <c r="CD131" i="18"/>
  <c r="CD137" i="18"/>
  <c r="K192" i="18"/>
  <c r="AU5" i="18"/>
  <c r="L5" i="18"/>
  <c r="BZ141" i="18"/>
  <c r="BV141" i="18"/>
  <c r="BZ46" i="18"/>
  <c r="BW46" i="18"/>
  <c r="CB46" i="18"/>
  <c r="CA46" i="18"/>
  <c r="BU46" i="18"/>
  <c r="BV46" i="18"/>
  <c r="BY46" i="18"/>
  <c r="BS46" i="18"/>
  <c r="BR46" i="18"/>
  <c r="BQ46" i="18"/>
  <c r="BT46" i="18"/>
  <c r="BX46" i="18"/>
  <c r="BW72" i="18"/>
  <c r="CB72" i="18"/>
  <c r="BT72" i="18"/>
  <c r="BX72" i="18"/>
  <c r="BV72" i="18"/>
  <c r="BY72" i="18"/>
  <c r="BU72" i="18"/>
  <c r="BQ16" i="18"/>
  <c r="BV16" i="18"/>
  <c r="BU16" i="18"/>
  <c r="CA16" i="18"/>
  <c r="BZ16" i="18"/>
  <c r="BR16" i="18"/>
  <c r="BW16" i="18"/>
  <c r="BY16" i="18"/>
  <c r="BT16" i="18"/>
  <c r="CB16" i="18"/>
  <c r="BS16" i="18"/>
  <c r="BX16" i="18"/>
  <c r="BR45" i="18"/>
  <c r="BV45" i="18"/>
  <c r="BU45" i="18"/>
  <c r="BS45" i="18"/>
  <c r="BY45" i="18"/>
  <c r="CB45" i="18"/>
  <c r="CA45" i="18"/>
  <c r="BT45" i="18"/>
  <c r="BQ45" i="18"/>
  <c r="BX45" i="18"/>
  <c r="BZ45" i="18"/>
  <c r="BW45" i="18"/>
  <c r="BV27" i="18"/>
  <c r="CA27" i="18"/>
  <c r="BS27" i="18"/>
  <c r="BT27" i="18"/>
  <c r="BU27" i="18"/>
  <c r="BW27" i="18"/>
  <c r="BX27" i="18"/>
  <c r="BU78" i="18"/>
  <c r="BR78" i="18"/>
  <c r="BQ78" i="18"/>
  <c r="BT78" i="18"/>
  <c r="BX78" i="18"/>
  <c r="CA78" i="18"/>
  <c r="BS78" i="18"/>
  <c r="BS58" i="18"/>
  <c r="CB58" i="18"/>
  <c r="BX58" i="18"/>
  <c r="BQ58" i="18"/>
  <c r="BZ58" i="18"/>
  <c r="BV58" i="18"/>
  <c r="BW58" i="18"/>
  <c r="BR58" i="18"/>
  <c r="BY58" i="18"/>
  <c r="BT58" i="18"/>
  <c r="BU58" i="18"/>
  <c r="CA58" i="18"/>
  <c r="CD128" i="18"/>
  <c r="CD114" i="18"/>
  <c r="CD108" i="18"/>
  <c r="CD138" i="18"/>
  <c r="BR82" i="18"/>
  <c r="BS82" i="18"/>
  <c r="BX82" i="18"/>
  <c r="CA82" i="18"/>
  <c r="BW82" i="18"/>
  <c r="BY82" i="18"/>
  <c r="BZ82" i="18"/>
  <c r="BQ82" i="18"/>
  <c r="BT82" i="18"/>
  <c r="CB82" i="18"/>
  <c r="BV82" i="18"/>
  <c r="BU82" i="18"/>
  <c r="BT34" i="18"/>
  <c r="BZ34" i="18"/>
  <c r="BY34" i="18"/>
  <c r="CA34" i="18"/>
  <c r="BQ34" i="18"/>
  <c r="BR34" i="18"/>
  <c r="BS34" i="18"/>
  <c r="BW34" i="18"/>
  <c r="BV34" i="18"/>
  <c r="BU34" i="18"/>
  <c r="CB34" i="18"/>
  <c r="BX34" i="18"/>
  <c r="BR117" i="18"/>
  <c r="BV117" i="18"/>
  <c r="BT117" i="18"/>
  <c r="BX117" i="18"/>
  <c r="BQ117" i="18"/>
  <c r="BY117" i="18"/>
  <c r="BZ117" i="18"/>
  <c r="BV19" i="18"/>
  <c r="BS19" i="18"/>
  <c r="BT19" i="18"/>
  <c r="BQ19" i="18"/>
  <c r="BR19" i="18"/>
  <c r="CA19" i="18"/>
  <c r="CB19" i="18"/>
  <c r="BW19" i="18"/>
  <c r="BU19" i="18"/>
  <c r="BY19" i="18"/>
  <c r="BZ19" i="18"/>
  <c r="BX19" i="18"/>
  <c r="BV31" i="18"/>
  <c r="CA31" i="18"/>
  <c r="BR31" i="18"/>
  <c r="BX31" i="18"/>
  <c r="BW31" i="18"/>
  <c r="BY31" i="18"/>
  <c r="BS31" i="18"/>
  <c r="BX104" i="18"/>
  <c r="BV104" i="18"/>
  <c r="BY104" i="18"/>
  <c r="BW104" i="18"/>
  <c r="BS104" i="18"/>
  <c r="BZ104" i="18"/>
  <c r="CA104" i="18"/>
  <c r="BS59" i="18"/>
  <c r="BX59" i="18"/>
  <c r="BY59" i="18"/>
  <c r="BW59" i="18"/>
  <c r="CB59" i="18"/>
  <c r="BV59" i="18"/>
  <c r="BT59" i="18"/>
  <c r="CA59" i="18"/>
  <c r="BQ59" i="18"/>
  <c r="BZ59" i="18"/>
  <c r="BR59" i="18"/>
  <c r="BU59" i="18"/>
  <c r="CD81" i="18"/>
  <c r="CD110" i="18"/>
  <c r="CD132" i="18"/>
  <c r="CD124" i="18"/>
  <c r="J191" i="18"/>
  <c r="V192" i="18"/>
  <c r="CB68" i="18"/>
  <c r="BY68" i="18"/>
  <c r="BT68" i="18"/>
  <c r="BW68" i="18"/>
  <c r="BQ68" i="18"/>
  <c r="BX68" i="18"/>
  <c r="BV68" i="18"/>
  <c r="BR67" i="18"/>
  <c r="BV67" i="18"/>
  <c r="BU67" i="18"/>
  <c r="BT67" i="18"/>
  <c r="BS67" i="18"/>
  <c r="CA67" i="18"/>
  <c r="BX67" i="18"/>
  <c r="BY67" i="18"/>
  <c r="BZ67" i="18"/>
  <c r="BQ67" i="18"/>
  <c r="BW67" i="18"/>
  <c r="CB67" i="18"/>
  <c r="BT36" i="18"/>
  <c r="BS36" i="18"/>
  <c r="CB36" i="18"/>
  <c r="BV36" i="18"/>
  <c r="BW36" i="18"/>
  <c r="BX36" i="18"/>
  <c r="CA36" i="18"/>
  <c r="BV8" i="18"/>
  <c r="BT8" i="18"/>
  <c r="BY8" i="18"/>
  <c r="CB8" i="18"/>
  <c r="CA8" i="18"/>
  <c r="BX8" i="18"/>
  <c r="BW8" i="18"/>
  <c r="BU8" i="18"/>
  <c r="BR8" i="18"/>
  <c r="BZ8" i="18"/>
  <c r="BS8" i="18"/>
  <c r="BQ8" i="18"/>
  <c r="BZ13" i="18"/>
  <c r="BR13" i="18"/>
  <c r="BQ13" i="18"/>
  <c r="BS13" i="18"/>
  <c r="BX13" i="18"/>
  <c r="CA13" i="18"/>
  <c r="CB13" i="18"/>
  <c r="BT13" i="18"/>
  <c r="BU13" i="18"/>
  <c r="BW13" i="18"/>
  <c r="BY13" i="18"/>
  <c r="BV13" i="18"/>
  <c r="CD37" i="18"/>
  <c r="CD73" i="18"/>
  <c r="CD60" i="18"/>
  <c r="CD84" i="18"/>
  <c r="CD93" i="18"/>
  <c r="CD129" i="18"/>
  <c r="CD127" i="18"/>
  <c r="BV106" i="18"/>
  <c r="BU106" i="18"/>
  <c r="CB106" i="18"/>
  <c r="BY106" i="18"/>
  <c r="BQ106" i="18"/>
  <c r="BS106" i="18"/>
  <c r="BX106" i="18"/>
  <c r="BZ20" i="18"/>
  <c r="CA20" i="18"/>
  <c r="BQ20" i="18"/>
  <c r="BS20" i="18"/>
  <c r="BY20" i="18"/>
  <c r="BU20" i="18"/>
  <c r="BT20" i="18"/>
  <c r="BX20" i="18"/>
  <c r="BW20" i="18"/>
  <c r="BV20" i="18"/>
  <c r="CB20" i="18"/>
  <c r="BR20" i="18"/>
  <c r="BT74" i="18"/>
  <c r="BU74" i="18"/>
  <c r="BX74" i="18"/>
  <c r="BR74" i="18"/>
  <c r="BZ74" i="18"/>
  <c r="BV74" i="18"/>
  <c r="BW74" i="18"/>
  <c r="BY74" i="18"/>
  <c r="BS74" i="18"/>
  <c r="CA74" i="18"/>
  <c r="CB74" i="18"/>
  <c r="BQ74" i="18"/>
  <c r="BR33" i="18"/>
  <c r="BX33" i="18"/>
  <c r="CA33" i="18"/>
  <c r="BZ33" i="18"/>
  <c r="BY33" i="18"/>
  <c r="BU33" i="18"/>
  <c r="BT33" i="18"/>
  <c r="BS33" i="18"/>
  <c r="BW33" i="18"/>
  <c r="BV33" i="18"/>
  <c r="BQ33" i="18"/>
  <c r="CB33" i="18"/>
  <c r="BZ66" i="18"/>
  <c r="BW66" i="18"/>
  <c r="BU66" i="18"/>
  <c r="BS66" i="18"/>
  <c r="BX66" i="18"/>
  <c r="BT66" i="18"/>
  <c r="BR66" i="18"/>
  <c r="CD42" i="18"/>
  <c r="CD121" i="18"/>
  <c r="CD69" i="18"/>
  <c r="CD103" i="18"/>
  <c r="CD105" i="18"/>
  <c r="CD119" i="18"/>
  <c r="CD130" i="18"/>
  <c r="BT15" i="18"/>
  <c r="BY15" i="18"/>
  <c r="BQ15" i="18"/>
  <c r="BU15" i="18"/>
  <c r="BV15" i="18"/>
  <c r="CA15" i="18"/>
  <c r="BS15" i="18"/>
  <c r="BW15" i="18"/>
  <c r="BX15" i="18"/>
  <c r="BZ15" i="18"/>
  <c r="BR15" i="18"/>
  <c r="CB15" i="18"/>
  <c r="BV41" i="18"/>
  <c r="BQ41" i="18"/>
  <c r="BY41" i="18"/>
  <c r="BR41" i="18"/>
  <c r="BZ41" i="18"/>
  <c r="BS41" i="18"/>
  <c r="BX41" i="18"/>
  <c r="BW41" i="18"/>
  <c r="CA41" i="18"/>
  <c r="BT41" i="18"/>
  <c r="CB41" i="18"/>
  <c r="BU41" i="18"/>
  <c r="BS71" i="18"/>
  <c r="BV71" i="18"/>
  <c r="CB71" i="18"/>
  <c r="CA71" i="18"/>
  <c r="BT71" i="18"/>
  <c r="BX71" i="18"/>
  <c r="BR71" i="18"/>
  <c r="BW71" i="18"/>
  <c r="BY71" i="18"/>
  <c r="BQ71" i="18"/>
  <c r="BU71" i="18"/>
  <c r="BZ71" i="18"/>
  <c r="BY25" i="18"/>
  <c r="BV25" i="18"/>
  <c r="BU25" i="18"/>
  <c r="BX25" i="18"/>
  <c r="CB25" i="18"/>
  <c r="BW25" i="18"/>
  <c r="BZ25" i="18"/>
  <c r="CA25" i="18"/>
  <c r="BQ25" i="18"/>
  <c r="BT25" i="18"/>
  <c r="BS25" i="18"/>
  <c r="BR25" i="18"/>
  <c r="BS11" i="18"/>
  <c r="BZ11" i="18"/>
  <c r="CA11" i="18"/>
  <c r="BX11" i="18"/>
  <c r="BW11" i="18"/>
  <c r="BT11" i="18"/>
  <c r="BY11" i="18"/>
  <c r="BU11" i="18"/>
  <c r="CB11" i="18"/>
  <c r="BR11" i="18"/>
  <c r="BV11" i="18"/>
  <c r="BQ11" i="18"/>
  <c r="BY30" i="18"/>
  <c r="BV30" i="18"/>
  <c r="BZ30" i="18"/>
  <c r="BX30" i="18"/>
  <c r="BU30" i="18"/>
  <c r="BW30" i="18"/>
  <c r="BT30" i="18"/>
  <c r="BQ30" i="18"/>
  <c r="CA30" i="18"/>
  <c r="BS30" i="18"/>
  <c r="BR30" i="18"/>
  <c r="CB30" i="18"/>
  <c r="BX35" i="18"/>
  <c r="CB35" i="18"/>
  <c r="BS35" i="18"/>
  <c r="BV35" i="18"/>
  <c r="BW35" i="18"/>
  <c r="BU35" i="18"/>
  <c r="BQ35" i="18"/>
  <c r="BY35" i="18"/>
  <c r="BZ35" i="18"/>
  <c r="BR35" i="18"/>
  <c r="BT35" i="18"/>
  <c r="CA35" i="18"/>
  <c r="CD43" i="18"/>
  <c r="CD125" i="18"/>
  <c r="CD109" i="18"/>
  <c r="CD89" i="18"/>
  <c r="CD94" i="18"/>
  <c r="CD126" i="18"/>
  <c r="CD140" i="18"/>
  <c r="BW139" i="18"/>
  <c r="BQ139" i="18"/>
  <c r="CA139" i="18"/>
  <c r="BZ139" i="18"/>
  <c r="BS139" i="18"/>
  <c r="BT139" i="18"/>
  <c r="CB139" i="18"/>
  <c r="BR139" i="18"/>
  <c r="BV139" i="18"/>
  <c r="BX139" i="18"/>
  <c r="BY139" i="18"/>
  <c r="BU139" i="18"/>
  <c r="CD55" i="18"/>
  <c r="CD49" i="18"/>
  <c r="CD92" i="18"/>
  <c r="CD61" i="18"/>
  <c r="CD83" i="18"/>
  <c r="CD116" i="18"/>
  <c r="CD88" i="18"/>
  <c r="CD96" i="18"/>
  <c r="CD142" i="18"/>
  <c r="BR63" i="18"/>
  <c r="BZ63" i="18"/>
  <c r="BY63" i="18"/>
  <c r="BX63" i="18"/>
  <c r="CA63" i="18"/>
  <c r="BV63" i="18"/>
  <c r="CB63" i="18"/>
  <c r="BW63" i="18"/>
  <c r="BT63" i="18"/>
  <c r="BU63" i="18"/>
  <c r="BQ63" i="18"/>
  <c r="BS63" i="18"/>
  <c r="BZ95" i="18"/>
  <c r="BY95" i="18"/>
  <c r="BX95" i="18"/>
  <c r="BT95" i="18"/>
  <c r="BW95" i="18"/>
  <c r="BQ95" i="18"/>
  <c r="BV95" i="18"/>
  <c r="BS95" i="18"/>
  <c r="CA95" i="18"/>
  <c r="BR95" i="18"/>
  <c r="BU95" i="18"/>
  <c r="CB95" i="18"/>
  <c r="CB44" i="18"/>
  <c r="BY44" i="18"/>
  <c r="CA44" i="18"/>
  <c r="BT44" i="18"/>
  <c r="BU44" i="18"/>
  <c r="BW44" i="18"/>
  <c r="BR44" i="18"/>
  <c r="I199" i="18"/>
  <c r="U199" i="18" s="1"/>
  <c r="I196" i="18"/>
  <c r="U196" i="18" s="1"/>
  <c r="I193" i="18"/>
  <c r="U193" i="18" s="1"/>
  <c r="I202" i="18"/>
  <c r="U202" i="18" s="1"/>
  <c r="I201" i="18"/>
  <c r="U201" i="18" s="1"/>
  <c r="I198" i="18"/>
  <c r="U198" i="18" s="1"/>
  <c r="I195" i="18"/>
  <c r="U195" i="18" s="1"/>
  <c r="I194" i="18"/>
  <c r="U194" i="18" s="1"/>
  <c r="I197" i="18"/>
  <c r="U197" i="18" s="1"/>
  <c r="I200" i="18"/>
  <c r="U200" i="18" s="1"/>
  <c r="BV21" i="18"/>
  <c r="BT21" i="18"/>
  <c r="BU21" i="18"/>
  <c r="CA21" i="18"/>
  <c r="BY21" i="18"/>
  <c r="BW21" i="18"/>
  <c r="BS21" i="18"/>
  <c r="BQ21" i="18"/>
  <c r="BR21" i="18"/>
  <c r="BZ21" i="18"/>
  <c r="BX21" i="18"/>
  <c r="CB21" i="18"/>
  <c r="CD23" i="18"/>
  <c r="CD22" i="18"/>
  <c r="CD62" i="18"/>
  <c r="CD90" i="18"/>
  <c r="CD120" i="18"/>
  <c r="CD91" i="18"/>
  <c r="CD102" i="18"/>
  <c r="CD143" i="18"/>
  <c r="BB147" i="18" l="1"/>
  <c r="BX26" i="18"/>
  <c r="BT141" i="18"/>
  <c r="BU77" i="18"/>
  <c r="BU47" i="18"/>
  <c r="BY38" i="18"/>
  <c r="BV12" i="18"/>
  <c r="BV17" i="18" s="1"/>
  <c r="BS26" i="18"/>
  <c r="BS44" i="18"/>
  <c r="CC44" i="18" s="1"/>
  <c r="CE44" i="18" s="1"/>
  <c r="BQ66" i="18"/>
  <c r="CC66" i="18" s="1"/>
  <c r="CA106" i="18"/>
  <c r="BQ36" i="18"/>
  <c r="BQ39" i="18" s="1"/>
  <c r="BU68" i="18"/>
  <c r="BT104" i="18"/>
  <c r="CB31" i="18"/>
  <c r="BU117" i="18"/>
  <c r="BV78" i="18"/>
  <c r="CB27" i="18"/>
  <c r="BQ72" i="18"/>
  <c r="CC72" i="18" s="1"/>
  <c r="CE72" i="18" s="1"/>
  <c r="BX141" i="18"/>
  <c r="BV113" i="18"/>
  <c r="CC113" i="18" s="1"/>
  <c r="BX70" i="18"/>
  <c r="CC70" i="18" s="1"/>
  <c r="CE70" i="18" s="1"/>
  <c r="BS56" i="18"/>
  <c r="BY77" i="18"/>
  <c r="BW32" i="18"/>
  <c r="CC32" i="18" s="1"/>
  <c r="CE32" i="18" s="1"/>
  <c r="BQ107" i="18"/>
  <c r="BZ47" i="18"/>
  <c r="CA38" i="18"/>
  <c r="BT12" i="18"/>
  <c r="BS135" i="18"/>
  <c r="BZ10" i="18"/>
  <c r="BZ17" i="18" s="1"/>
  <c r="BU26" i="18"/>
  <c r="BW26" i="18"/>
  <c r="BU141" i="18"/>
  <c r="BS77" i="18"/>
  <c r="BY47" i="18"/>
  <c r="BR38" i="18"/>
  <c r="CC38" i="18" s="1"/>
  <c r="CE38" i="18" s="1"/>
  <c r="BX12" i="18"/>
  <c r="BX135" i="18"/>
  <c r="BV10" i="18"/>
  <c r="BQ26" i="18"/>
  <c r="BZ44" i="18"/>
  <c r="CC11" i="18"/>
  <c r="CE11" i="18" s="1"/>
  <c r="CA66" i="18"/>
  <c r="BR106" i="18"/>
  <c r="CC106" i="18" s="1"/>
  <c r="CE106" i="18" s="1"/>
  <c r="BZ36" i="18"/>
  <c r="CA68" i="18"/>
  <c r="BQ104" i="18"/>
  <c r="BZ31" i="18"/>
  <c r="BZ39" i="18" s="1"/>
  <c r="BS117" i="18"/>
  <c r="BW78" i="18"/>
  <c r="BQ27" i="18"/>
  <c r="BR72" i="18"/>
  <c r="BQ141" i="18"/>
  <c r="CC141" i="18" s="1"/>
  <c r="CE141" i="18" s="1"/>
  <c r="CB113" i="18"/>
  <c r="BT70" i="18"/>
  <c r="BZ56" i="18"/>
  <c r="CB77" i="18"/>
  <c r="BT32" i="18"/>
  <c r="BT107" i="18"/>
  <c r="BQ47" i="18"/>
  <c r="BW38" i="18"/>
  <c r="CC9" i="18"/>
  <c r="CE9" i="18" s="1"/>
  <c r="CC14" i="18"/>
  <c r="CE14" i="18" s="1"/>
  <c r="BR12" i="18"/>
  <c r="BR135" i="18"/>
  <c r="CC135" i="18" s="1"/>
  <c r="BQ10" i="18"/>
  <c r="BQ17" i="18" s="1"/>
  <c r="BY26" i="18"/>
  <c r="BZ77" i="18"/>
  <c r="BZ12" i="18"/>
  <c r="CB70" i="18"/>
  <c r="BV44" i="18"/>
  <c r="CC95" i="18"/>
  <c r="CE95" i="18" s="1"/>
  <c r="CB66" i="18"/>
  <c r="BW106" i="18"/>
  <c r="BR36" i="18"/>
  <c r="BZ68" i="18"/>
  <c r="CB104" i="18"/>
  <c r="BT31" i="18"/>
  <c r="BT39" i="18" s="1"/>
  <c r="CB117" i="18"/>
  <c r="CB78" i="18"/>
  <c r="BR27" i="18"/>
  <c r="BS72" i="18"/>
  <c r="BR141" i="18"/>
  <c r="BW113" i="18"/>
  <c r="BZ70" i="18"/>
  <c r="CB56" i="18"/>
  <c r="BX77" i="18"/>
  <c r="CA32" i="18"/>
  <c r="BV107" i="18"/>
  <c r="BW47" i="18"/>
  <c r="BZ38" i="18"/>
  <c r="CB12" i="18"/>
  <c r="CB17" i="18" s="1"/>
  <c r="BT135" i="18"/>
  <c r="CB10" i="18"/>
  <c r="CB26" i="18"/>
  <c r="BW141" i="18"/>
  <c r="BV77" i="18"/>
  <c r="BV47" i="18"/>
  <c r="BX38" i="18"/>
  <c r="CA12" i="18"/>
  <c r="BW135" i="18"/>
  <c r="CA10" i="18"/>
  <c r="CA17" i="18" s="1"/>
  <c r="CA26" i="18"/>
  <c r="CD17" i="18"/>
  <c r="BY141" i="18"/>
  <c r="BV38" i="18"/>
  <c r="BQ12" i="18"/>
  <c r="CC12" i="18" s="1"/>
  <c r="CE12" i="18" s="1"/>
  <c r="CB135" i="18"/>
  <c r="BR10" i="18"/>
  <c r="BR77" i="18"/>
  <c r="BQ44" i="18"/>
  <c r="BV66" i="18"/>
  <c r="BT106" i="18"/>
  <c r="BY36" i="18"/>
  <c r="BY39" i="18" s="1"/>
  <c r="BS68" i="18"/>
  <c r="BR104" i="18"/>
  <c r="BU31" i="18"/>
  <c r="BU39" i="18" s="1"/>
  <c r="CA117" i="18"/>
  <c r="BY78" i="18"/>
  <c r="CC78" i="18" s="1"/>
  <c r="CE78" i="18" s="1"/>
  <c r="BY27" i="18"/>
  <c r="CA72" i="18"/>
  <c r="CA141" i="18"/>
  <c r="BS113" i="18"/>
  <c r="BW70" i="18"/>
  <c r="BQ56" i="18"/>
  <c r="CA77" i="18"/>
  <c r="BY32" i="18"/>
  <c r="BW107" i="18"/>
  <c r="CC107" i="18" s="1"/>
  <c r="CE107" i="18" s="1"/>
  <c r="BT47" i="18"/>
  <c r="CB38" i="18"/>
  <c r="BW12" i="18"/>
  <c r="BY135" i="18"/>
  <c r="BU10" i="18"/>
  <c r="BV26" i="18"/>
  <c r="CB47" i="18"/>
  <c r="BZ26" i="18"/>
  <c r="BS141" i="18"/>
  <c r="BT77" i="18"/>
  <c r="CC77" i="18" s="1"/>
  <c r="CA47" i="18"/>
  <c r="BS38" i="18"/>
  <c r="BY12" i="18"/>
  <c r="BY17" i="18" s="1"/>
  <c r="BZ135" i="18"/>
  <c r="BT10" i="18"/>
  <c r="BT17" i="18" s="1"/>
  <c r="BR26" i="18"/>
  <c r="BQ61" i="18"/>
  <c r="CA61" i="18"/>
  <c r="BW61" i="18"/>
  <c r="BU61" i="18"/>
  <c r="BZ61" i="18"/>
  <c r="BV61" i="18"/>
  <c r="BY61" i="18"/>
  <c r="BR61" i="18"/>
  <c r="BX61" i="18"/>
  <c r="BT61" i="18"/>
  <c r="BS61" i="18"/>
  <c r="CB61" i="18"/>
  <c r="CA130" i="18"/>
  <c r="BR130" i="18"/>
  <c r="BZ130" i="18"/>
  <c r="BY130" i="18"/>
  <c r="CB130" i="18"/>
  <c r="BV130" i="18"/>
  <c r="BU130" i="18"/>
  <c r="BS130" i="18"/>
  <c r="BQ130" i="18"/>
  <c r="BW130" i="18"/>
  <c r="BX130" i="18"/>
  <c r="BT130" i="18"/>
  <c r="BT60" i="18"/>
  <c r="BU60" i="18"/>
  <c r="BX60" i="18"/>
  <c r="BZ60" i="18"/>
  <c r="BV60" i="18"/>
  <c r="CA60" i="18"/>
  <c r="BW60" i="18"/>
  <c r="BR60" i="18"/>
  <c r="BS60" i="18"/>
  <c r="BQ60" i="18"/>
  <c r="CB60" i="18"/>
  <c r="BY60" i="18"/>
  <c r="CC13" i="18"/>
  <c r="CE13" i="18" s="1"/>
  <c r="BQ114" i="18"/>
  <c r="CB114" i="18"/>
  <c r="BR114" i="18"/>
  <c r="CA114" i="18"/>
  <c r="BW114" i="18"/>
  <c r="BS114" i="18"/>
  <c r="BU114" i="18"/>
  <c r="BV114" i="18"/>
  <c r="BY114" i="18"/>
  <c r="BT114" i="18"/>
  <c r="BZ114" i="18"/>
  <c r="BX114" i="18"/>
  <c r="BS92" i="18"/>
  <c r="BY92" i="18"/>
  <c r="BT92" i="18"/>
  <c r="CA92" i="18"/>
  <c r="BX92" i="18"/>
  <c r="CB92" i="18"/>
  <c r="BQ92" i="18"/>
  <c r="BU92" i="18"/>
  <c r="BR92" i="18"/>
  <c r="BW92" i="18"/>
  <c r="BV92" i="18"/>
  <c r="BZ92" i="18"/>
  <c r="BY119" i="18"/>
  <c r="BV119" i="18"/>
  <c r="BZ119" i="18"/>
  <c r="BQ119" i="18"/>
  <c r="BX119" i="18"/>
  <c r="CB119" i="18"/>
  <c r="BU119" i="18"/>
  <c r="BT119" i="18"/>
  <c r="BR119" i="18"/>
  <c r="BW119" i="18"/>
  <c r="CA119" i="18"/>
  <c r="BS119" i="18"/>
  <c r="BS73" i="18"/>
  <c r="BW73" i="18"/>
  <c r="BQ73" i="18"/>
  <c r="BX73" i="18"/>
  <c r="BY73" i="18"/>
  <c r="BT73" i="18"/>
  <c r="BR73" i="18"/>
  <c r="CA73" i="18"/>
  <c r="BV73" i="18"/>
  <c r="BV75" i="18" s="1"/>
  <c r="BU73" i="18"/>
  <c r="CB73" i="18"/>
  <c r="BZ73" i="18"/>
  <c r="CC59" i="18"/>
  <c r="CE59" i="18" s="1"/>
  <c r="BQ128" i="18"/>
  <c r="CB128" i="18"/>
  <c r="BS128" i="18"/>
  <c r="BV128" i="18"/>
  <c r="BY128" i="18"/>
  <c r="BZ128" i="18"/>
  <c r="BR128" i="18"/>
  <c r="BU128" i="18"/>
  <c r="BX128" i="18"/>
  <c r="CA128" i="18"/>
  <c r="BT128" i="18"/>
  <c r="BW128" i="18"/>
  <c r="CC16" i="18"/>
  <c r="CE16" i="18" s="1"/>
  <c r="CD111" i="18"/>
  <c r="CD122" i="18" s="1"/>
  <c r="CD133" i="18" s="1"/>
  <c r="CD144" i="18" s="1"/>
  <c r="BV102" i="18"/>
  <c r="CB102" i="18"/>
  <c r="BR102" i="18"/>
  <c r="BQ102" i="18"/>
  <c r="BT102" i="18"/>
  <c r="BY102" i="18"/>
  <c r="CA102" i="18"/>
  <c r="BX102" i="18"/>
  <c r="BW102" i="18"/>
  <c r="BS102" i="18"/>
  <c r="BU102" i="18"/>
  <c r="BZ102" i="18"/>
  <c r="CB49" i="18"/>
  <c r="BR49" i="18"/>
  <c r="CA49" i="18"/>
  <c r="BV49" i="18"/>
  <c r="BU49" i="18"/>
  <c r="BY49" i="18"/>
  <c r="BS49" i="18"/>
  <c r="BT49" i="18"/>
  <c r="BW49" i="18"/>
  <c r="BX49" i="18"/>
  <c r="BQ49" i="18"/>
  <c r="BZ49" i="18"/>
  <c r="CC139" i="18"/>
  <c r="CE139" i="18" s="1"/>
  <c r="BS39" i="18"/>
  <c r="CC71" i="18"/>
  <c r="CE71" i="18" s="1"/>
  <c r="BS105" i="18"/>
  <c r="BR105" i="18"/>
  <c r="BU105" i="18"/>
  <c r="BX105" i="18"/>
  <c r="CB105" i="18"/>
  <c r="BT105" i="18"/>
  <c r="CA105" i="18"/>
  <c r="BW105" i="18"/>
  <c r="BY105" i="18"/>
  <c r="BV105" i="18"/>
  <c r="BZ105" i="18"/>
  <c r="BQ105" i="18"/>
  <c r="BR37" i="18"/>
  <c r="BS37" i="18"/>
  <c r="BZ37" i="18"/>
  <c r="BW37" i="18"/>
  <c r="CB37" i="18"/>
  <c r="BU37" i="18"/>
  <c r="BV37" i="18"/>
  <c r="BV39" i="18" s="1"/>
  <c r="BX37" i="18"/>
  <c r="BT37" i="18"/>
  <c r="CA37" i="18"/>
  <c r="BQ37" i="18"/>
  <c r="BY37" i="18"/>
  <c r="CC117" i="18"/>
  <c r="CE117" i="18" s="1"/>
  <c r="CC82" i="18"/>
  <c r="CE82" i="18" s="1"/>
  <c r="L192" i="18"/>
  <c r="AV5" i="18"/>
  <c r="M5" i="18"/>
  <c r="CC57" i="18"/>
  <c r="CE57" i="18" s="1"/>
  <c r="CD64" i="18"/>
  <c r="CD75" i="18" s="1"/>
  <c r="CD86" i="18" s="1"/>
  <c r="CD97" i="18" s="1"/>
  <c r="BS55" i="18"/>
  <c r="BQ55" i="18"/>
  <c r="CA55" i="18"/>
  <c r="BV55" i="18"/>
  <c r="BU55" i="18"/>
  <c r="BR55" i="18"/>
  <c r="BZ55" i="18"/>
  <c r="CB55" i="18"/>
  <c r="BY55" i="18"/>
  <c r="BT55" i="18"/>
  <c r="BW55" i="18"/>
  <c r="BX55" i="18"/>
  <c r="CA39" i="18"/>
  <c r="CC25" i="18"/>
  <c r="CE25" i="18" s="1"/>
  <c r="BW103" i="18"/>
  <c r="BU103" i="18"/>
  <c r="BX103" i="18"/>
  <c r="BZ103" i="18"/>
  <c r="CB103" i="18"/>
  <c r="BQ103" i="18"/>
  <c r="BV103" i="18"/>
  <c r="BR103" i="18"/>
  <c r="CA103" i="18"/>
  <c r="BY103" i="18"/>
  <c r="BS103" i="18"/>
  <c r="BT103" i="18"/>
  <c r="CC8" i="18"/>
  <c r="CD28" i="18"/>
  <c r="CD39" i="18" s="1"/>
  <c r="CD50" i="18" s="1"/>
  <c r="BZ143" i="18"/>
  <c r="BR143" i="18"/>
  <c r="CB143" i="18"/>
  <c r="BY143" i="18"/>
  <c r="BX143" i="18"/>
  <c r="BT143" i="18"/>
  <c r="BV143" i="18"/>
  <c r="CA143" i="18"/>
  <c r="BS143" i="18"/>
  <c r="BW143" i="18"/>
  <c r="BU143" i="18"/>
  <c r="BQ143" i="18"/>
  <c r="CC30" i="18"/>
  <c r="BS69" i="18"/>
  <c r="BS75" i="18" s="1"/>
  <c r="BY69" i="18"/>
  <c r="BY75" i="18" s="1"/>
  <c r="BR69" i="18"/>
  <c r="BR75" i="18" s="1"/>
  <c r="BX69" i="18"/>
  <c r="BX75" i="18" s="1"/>
  <c r="CB69" i="18"/>
  <c r="CB75" i="18" s="1"/>
  <c r="BQ69" i="18"/>
  <c r="BT69" i="18"/>
  <c r="CA69" i="18"/>
  <c r="BV69" i="18"/>
  <c r="BU69" i="18"/>
  <c r="BZ69" i="18"/>
  <c r="BW69" i="18"/>
  <c r="BW75" i="18" s="1"/>
  <c r="CC20" i="18"/>
  <c r="CE20" i="18" s="1"/>
  <c r="BS17" i="18"/>
  <c r="CC46" i="18"/>
  <c r="CE46" i="18" s="1"/>
  <c r="W192" i="18"/>
  <c r="K191" i="18"/>
  <c r="CC56" i="18"/>
  <c r="CE56" i="18" s="1"/>
  <c r="CC24" i="18"/>
  <c r="CE24" i="18" s="1"/>
  <c r="BT140" i="18"/>
  <c r="BQ140" i="18"/>
  <c r="BU140" i="18"/>
  <c r="CA140" i="18"/>
  <c r="BV140" i="18"/>
  <c r="CB140" i="18"/>
  <c r="BX140" i="18"/>
  <c r="BR140" i="18"/>
  <c r="BW140" i="18"/>
  <c r="BZ140" i="18"/>
  <c r="BS140" i="18"/>
  <c r="BY140" i="18"/>
  <c r="CC35" i="18"/>
  <c r="CE35" i="18" s="1"/>
  <c r="CA121" i="18"/>
  <c r="BV121" i="18"/>
  <c r="BS121" i="18"/>
  <c r="BU121" i="18"/>
  <c r="BZ121" i="18"/>
  <c r="CB121" i="18"/>
  <c r="BY121" i="18"/>
  <c r="BX121" i="18"/>
  <c r="BT121" i="18"/>
  <c r="BR121" i="18"/>
  <c r="BQ121" i="18"/>
  <c r="BW121" i="18"/>
  <c r="J199" i="18"/>
  <c r="V199" i="18" s="1"/>
  <c r="J196" i="18"/>
  <c r="V196" i="18" s="1"/>
  <c r="J193" i="18"/>
  <c r="V193" i="18" s="1"/>
  <c r="J200" i="18"/>
  <c r="V200" i="18" s="1"/>
  <c r="J197" i="18"/>
  <c r="V197" i="18" s="1"/>
  <c r="J194" i="18"/>
  <c r="V194" i="18" s="1"/>
  <c r="J202" i="18"/>
  <c r="V202" i="18" s="1"/>
  <c r="J201" i="18"/>
  <c r="V201" i="18" s="1"/>
  <c r="J198" i="18"/>
  <c r="V198" i="18" s="1"/>
  <c r="J195" i="18"/>
  <c r="V195" i="18" s="1"/>
  <c r="CC34" i="18"/>
  <c r="CE34" i="18" s="1"/>
  <c r="CC45" i="18"/>
  <c r="CE45" i="18" s="1"/>
  <c r="BU137" i="18"/>
  <c r="BS137" i="18"/>
  <c r="BY137" i="18"/>
  <c r="BW137" i="18"/>
  <c r="CA137" i="18"/>
  <c r="CB137" i="18"/>
  <c r="BT137" i="18"/>
  <c r="BR137" i="18"/>
  <c r="BX137" i="18"/>
  <c r="BZ137" i="18"/>
  <c r="BQ137" i="18"/>
  <c r="BV137" i="18"/>
  <c r="CB126" i="18"/>
  <c r="BZ126" i="18"/>
  <c r="BY126" i="18"/>
  <c r="BX126" i="18"/>
  <c r="CA126" i="18"/>
  <c r="BS126" i="18"/>
  <c r="BR126" i="18"/>
  <c r="BV126" i="18"/>
  <c r="BU126" i="18"/>
  <c r="BQ126" i="18"/>
  <c r="BT126" i="18"/>
  <c r="BW126" i="18"/>
  <c r="BS42" i="18"/>
  <c r="BS50" i="18" s="1"/>
  <c r="BQ42" i="18"/>
  <c r="BQ50" i="18" s="1"/>
  <c r="BR42" i="18"/>
  <c r="CB42" i="18"/>
  <c r="CA42" i="18"/>
  <c r="CA50" i="18" s="1"/>
  <c r="BT42" i="18"/>
  <c r="BX42" i="18"/>
  <c r="BV42" i="18"/>
  <c r="BU42" i="18"/>
  <c r="BZ42" i="18"/>
  <c r="BW42" i="18"/>
  <c r="BW50" i="18" s="1"/>
  <c r="BY42" i="18"/>
  <c r="BZ75" i="18"/>
  <c r="BR17" i="18"/>
  <c r="CC67" i="18"/>
  <c r="CE67" i="18" s="1"/>
  <c r="BQ124" i="18"/>
  <c r="BZ124" i="18"/>
  <c r="BX124" i="18"/>
  <c r="BS124" i="18"/>
  <c r="BU124" i="18"/>
  <c r="BT124" i="18"/>
  <c r="BW124" i="18"/>
  <c r="BV124" i="18"/>
  <c r="BR124" i="18"/>
  <c r="CB124" i="18"/>
  <c r="BY124" i="18"/>
  <c r="CA124" i="18"/>
  <c r="CC19" i="18"/>
  <c r="CB131" i="18"/>
  <c r="CA131" i="18"/>
  <c r="BW131" i="18"/>
  <c r="BY131" i="18"/>
  <c r="BV131" i="18"/>
  <c r="BZ131" i="18"/>
  <c r="BR131" i="18"/>
  <c r="BX131" i="18"/>
  <c r="BU131" i="18"/>
  <c r="BS131" i="18"/>
  <c r="BQ131" i="18"/>
  <c r="BT131" i="18"/>
  <c r="BV90" i="18"/>
  <c r="BW90" i="18"/>
  <c r="BZ90" i="18"/>
  <c r="BQ90" i="18"/>
  <c r="BT90" i="18"/>
  <c r="CB90" i="18"/>
  <c r="CA90" i="18"/>
  <c r="BS90" i="18"/>
  <c r="BX90" i="18"/>
  <c r="BU90" i="18"/>
  <c r="BY90" i="18"/>
  <c r="BR90" i="18"/>
  <c r="BX142" i="18"/>
  <c r="BV142" i="18"/>
  <c r="CA142" i="18"/>
  <c r="BU142" i="18"/>
  <c r="BT142" i="18"/>
  <c r="CB142" i="18"/>
  <c r="BQ142" i="18"/>
  <c r="BZ142" i="18"/>
  <c r="BS142" i="18"/>
  <c r="BR142" i="18"/>
  <c r="BY142" i="18"/>
  <c r="BW142" i="18"/>
  <c r="CA94" i="18"/>
  <c r="BX94" i="18"/>
  <c r="BY94" i="18"/>
  <c r="BW94" i="18"/>
  <c r="BV94" i="18"/>
  <c r="BZ94" i="18"/>
  <c r="BU94" i="18"/>
  <c r="BT94" i="18"/>
  <c r="BS94" i="18"/>
  <c r="BQ94" i="18"/>
  <c r="CB94" i="18"/>
  <c r="BR94" i="18"/>
  <c r="CC74" i="18"/>
  <c r="CE74" i="18" s="1"/>
  <c r="BU17" i="18"/>
  <c r="BV132" i="18"/>
  <c r="CA132" i="18"/>
  <c r="BY132" i="18"/>
  <c r="BW132" i="18"/>
  <c r="BU132" i="18"/>
  <c r="BR132" i="18"/>
  <c r="BQ132" i="18"/>
  <c r="BT132" i="18"/>
  <c r="BX132" i="18"/>
  <c r="BS132" i="18"/>
  <c r="BZ132" i="18"/>
  <c r="CB132" i="18"/>
  <c r="CC85" i="18"/>
  <c r="CE85" i="18" s="1"/>
  <c r="BQ136" i="18"/>
  <c r="BV136" i="18"/>
  <c r="BV144" i="18" s="1"/>
  <c r="BW136" i="18"/>
  <c r="BY136" i="18"/>
  <c r="BX136" i="18"/>
  <c r="BX144" i="18" s="1"/>
  <c r="CA136" i="18"/>
  <c r="BT136" i="18"/>
  <c r="BS136" i="18"/>
  <c r="BR136" i="18"/>
  <c r="BU136" i="18"/>
  <c r="BZ136" i="18"/>
  <c r="CB136" i="18"/>
  <c r="BX96" i="18"/>
  <c r="BV96" i="18"/>
  <c r="BR96" i="18"/>
  <c r="BT96" i="18"/>
  <c r="CA96" i="18"/>
  <c r="BS96" i="18"/>
  <c r="BY96" i="18"/>
  <c r="BU96" i="18"/>
  <c r="BQ96" i="18"/>
  <c r="BW96" i="18"/>
  <c r="BZ96" i="18"/>
  <c r="CB96" i="18"/>
  <c r="BZ89" i="18"/>
  <c r="BS89" i="18"/>
  <c r="BU89" i="18"/>
  <c r="CA89" i="18"/>
  <c r="BV89" i="18"/>
  <c r="BT89" i="18"/>
  <c r="BQ89" i="18"/>
  <c r="BX89" i="18"/>
  <c r="BW89" i="18"/>
  <c r="BY89" i="18"/>
  <c r="CB89" i="18"/>
  <c r="BR89" i="18"/>
  <c r="BX39" i="18"/>
  <c r="BT75" i="18"/>
  <c r="CC33" i="18"/>
  <c r="CE33" i="18" s="1"/>
  <c r="BX127" i="18"/>
  <c r="BU127" i="18"/>
  <c r="BT127" i="18"/>
  <c r="BW127" i="18"/>
  <c r="BV127" i="18"/>
  <c r="CB127" i="18"/>
  <c r="BR127" i="18"/>
  <c r="BY127" i="18"/>
  <c r="CA127" i="18"/>
  <c r="BZ127" i="18"/>
  <c r="BQ127" i="18"/>
  <c r="CC127" i="18" s="1"/>
  <c r="CE127" i="18" s="1"/>
  <c r="BS127" i="18"/>
  <c r="BW17" i="18"/>
  <c r="CC68" i="18"/>
  <c r="CE68" i="18" s="1"/>
  <c r="BY110" i="18"/>
  <c r="BQ110" i="18"/>
  <c r="BX110" i="18"/>
  <c r="BR110" i="18"/>
  <c r="BZ110" i="18"/>
  <c r="CB110" i="18"/>
  <c r="BU110" i="18"/>
  <c r="CA110" i="18"/>
  <c r="BT110" i="18"/>
  <c r="BW110" i="18"/>
  <c r="BS110" i="18"/>
  <c r="BV110" i="18"/>
  <c r="BQ118" i="18"/>
  <c r="BW118" i="18"/>
  <c r="BR118" i="18"/>
  <c r="BV118" i="18"/>
  <c r="BT118" i="18"/>
  <c r="CA118" i="18"/>
  <c r="CB118" i="18"/>
  <c r="BY118" i="18"/>
  <c r="BX118" i="18"/>
  <c r="BS118" i="18"/>
  <c r="BU118" i="18"/>
  <c r="BZ118" i="18"/>
  <c r="BY91" i="18"/>
  <c r="CA91" i="18"/>
  <c r="CB91" i="18"/>
  <c r="BZ91" i="18"/>
  <c r="BV91" i="18"/>
  <c r="BT91" i="18"/>
  <c r="BU91" i="18"/>
  <c r="BR91" i="18"/>
  <c r="BW91" i="18"/>
  <c r="BS91" i="18"/>
  <c r="BQ91" i="18"/>
  <c r="BX91" i="18"/>
  <c r="BR22" i="18"/>
  <c r="BS22" i="18"/>
  <c r="BQ22" i="18"/>
  <c r="BV22" i="18"/>
  <c r="BW22" i="18"/>
  <c r="CB22" i="18"/>
  <c r="CB28" i="18" s="1"/>
  <c r="BT22" i="18"/>
  <c r="CA22" i="18"/>
  <c r="BZ22" i="18"/>
  <c r="BU22" i="18"/>
  <c r="BU28" i="18" s="1"/>
  <c r="BX22" i="18"/>
  <c r="BY22" i="18"/>
  <c r="CC63" i="18"/>
  <c r="CE63" i="18" s="1"/>
  <c r="BU88" i="18"/>
  <c r="BR88" i="18"/>
  <c r="CB88" i="18"/>
  <c r="BY88" i="18"/>
  <c r="BQ88" i="18"/>
  <c r="CA88" i="18"/>
  <c r="BW88" i="18"/>
  <c r="BS88" i="18"/>
  <c r="BX88" i="18"/>
  <c r="BZ88" i="18"/>
  <c r="BT88" i="18"/>
  <c r="BV88" i="18"/>
  <c r="BZ109" i="18"/>
  <c r="BX109" i="18"/>
  <c r="BS109" i="18"/>
  <c r="BR109" i="18"/>
  <c r="CB109" i="18"/>
  <c r="BU109" i="18"/>
  <c r="BY109" i="18"/>
  <c r="BW109" i="18"/>
  <c r="BQ109" i="18"/>
  <c r="BT109" i="18"/>
  <c r="CA109" i="18"/>
  <c r="BV109" i="18"/>
  <c r="CC15" i="18"/>
  <c r="CE15" i="18" s="1"/>
  <c r="BW129" i="18"/>
  <c r="BR129" i="18"/>
  <c r="BV129" i="18"/>
  <c r="BQ129" i="18"/>
  <c r="BS129" i="18"/>
  <c r="CB129" i="18"/>
  <c r="BY129" i="18"/>
  <c r="BZ129" i="18"/>
  <c r="BT129" i="18"/>
  <c r="BU129" i="18"/>
  <c r="CA129" i="18"/>
  <c r="BX129" i="18"/>
  <c r="BX17" i="18"/>
  <c r="CC36" i="18"/>
  <c r="CE36" i="18" s="1"/>
  <c r="BW81" i="18"/>
  <c r="BU81" i="18"/>
  <c r="BS81" i="18"/>
  <c r="BR81" i="18"/>
  <c r="BT81" i="18"/>
  <c r="CB81" i="18"/>
  <c r="BY81" i="18"/>
  <c r="CA81" i="18"/>
  <c r="BZ81" i="18"/>
  <c r="BV81" i="18"/>
  <c r="BX81" i="18"/>
  <c r="BQ81" i="18"/>
  <c r="BX79" i="18"/>
  <c r="BR79" i="18"/>
  <c r="BW79" i="18"/>
  <c r="BV79" i="18"/>
  <c r="CA79" i="18"/>
  <c r="CB79" i="18"/>
  <c r="BT79" i="18"/>
  <c r="BQ79" i="18"/>
  <c r="BU79" i="18"/>
  <c r="BS79" i="18"/>
  <c r="BS86" i="18" s="1"/>
  <c r="BY79" i="18"/>
  <c r="BZ79" i="18"/>
  <c r="CC115" i="18"/>
  <c r="CE115" i="18" s="1"/>
  <c r="BU120" i="18"/>
  <c r="BV120" i="18"/>
  <c r="BT120" i="18"/>
  <c r="BQ120" i="18"/>
  <c r="CB120" i="18"/>
  <c r="BY120" i="18"/>
  <c r="CA120" i="18"/>
  <c r="BR120" i="18"/>
  <c r="BZ120" i="18"/>
  <c r="BS120" i="18"/>
  <c r="BX120" i="18"/>
  <c r="BW120" i="18"/>
  <c r="BS23" i="18"/>
  <c r="CB23" i="18"/>
  <c r="BY23" i="18"/>
  <c r="BZ23" i="18"/>
  <c r="BW23" i="18"/>
  <c r="BQ23" i="18"/>
  <c r="BX23" i="18"/>
  <c r="BR23" i="18"/>
  <c r="BT23" i="18"/>
  <c r="BU23" i="18"/>
  <c r="CA23" i="18"/>
  <c r="BV23" i="18"/>
  <c r="BT125" i="18"/>
  <c r="CA125" i="18"/>
  <c r="BQ125" i="18"/>
  <c r="CB125" i="18"/>
  <c r="BV125" i="18"/>
  <c r="BW125" i="18"/>
  <c r="BZ125" i="18"/>
  <c r="BX125" i="18"/>
  <c r="BY125" i="18"/>
  <c r="BS125" i="18"/>
  <c r="BU125" i="18"/>
  <c r="BR125" i="18"/>
  <c r="CC41" i="18"/>
  <c r="BW93" i="18"/>
  <c r="CB93" i="18"/>
  <c r="BZ93" i="18"/>
  <c r="BT93" i="18"/>
  <c r="BS93" i="18"/>
  <c r="BR93" i="18"/>
  <c r="BX93" i="18"/>
  <c r="BU93" i="18"/>
  <c r="BY93" i="18"/>
  <c r="CA93" i="18"/>
  <c r="BQ93" i="18"/>
  <c r="BV93" i="18"/>
  <c r="BZ138" i="18"/>
  <c r="BY138" i="18"/>
  <c r="CB138" i="18"/>
  <c r="BU138" i="18"/>
  <c r="BU144" i="18" s="1"/>
  <c r="BX138" i="18"/>
  <c r="BQ138" i="18"/>
  <c r="BW138" i="18"/>
  <c r="BT138" i="18"/>
  <c r="BS138" i="18"/>
  <c r="CA138" i="18"/>
  <c r="BR138" i="18"/>
  <c r="BV138" i="18"/>
  <c r="CC58" i="18"/>
  <c r="CE58" i="18" s="1"/>
  <c r="BZ80" i="18"/>
  <c r="CA80" i="18"/>
  <c r="BY80" i="18"/>
  <c r="BV80" i="18"/>
  <c r="BU80" i="18"/>
  <c r="BW80" i="18"/>
  <c r="BS80" i="18"/>
  <c r="CB80" i="18"/>
  <c r="BR80" i="18"/>
  <c r="BQ80" i="18"/>
  <c r="BT80" i="18"/>
  <c r="BX80" i="18"/>
  <c r="CA144" i="18"/>
  <c r="CC21" i="18"/>
  <c r="CE21" i="18" s="1"/>
  <c r="BR62" i="18"/>
  <c r="BU62" i="18"/>
  <c r="CB62" i="18"/>
  <c r="BV62" i="18"/>
  <c r="BQ62" i="18"/>
  <c r="BW62" i="18"/>
  <c r="BT62" i="18"/>
  <c r="BS62" i="18"/>
  <c r="CA62" i="18"/>
  <c r="BX62" i="18"/>
  <c r="BY62" i="18"/>
  <c r="BZ62" i="18"/>
  <c r="BR116" i="18"/>
  <c r="CA116" i="18"/>
  <c r="BZ116" i="18"/>
  <c r="BW116" i="18"/>
  <c r="BS116" i="18"/>
  <c r="CB116" i="18"/>
  <c r="BT116" i="18"/>
  <c r="BV116" i="18"/>
  <c r="BX116" i="18"/>
  <c r="BX122" i="18" s="1"/>
  <c r="BU116" i="18"/>
  <c r="BY116" i="18"/>
  <c r="BQ116" i="18"/>
  <c r="CC116" i="18" s="1"/>
  <c r="CE116" i="18" s="1"/>
  <c r="CA83" i="18"/>
  <c r="BQ83" i="18"/>
  <c r="BW83" i="18"/>
  <c r="BZ83" i="18"/>
  <c r="CB83" i="18"/>
  <c r="BX83" i="18"/>
  <c r="BU83" i="18"/>
  <c r="BS83" i="18"/>
  <c r="BY83" i="18"/>
  <c r="BT83" i="18"/>
  <c r="BV83" i="18"/>
  <c r="BR83" i="18"/>
  <c r="BT43" i="18"/>
  <c r="CB43" i="18"/>
  <c r="BS43" i="18"/>
  <c r="CA43" i="18"/>
  <c r="BQ43" i="18"/>
  <c r="BU43" i="18"/>
  <c r="BW43" i="18"/>
  <c r="BX43" i="18"/>
  <c r="BZ43" i="18"/>
  <c r="BZ50" i="18" s="1"/>
  <c r="BV43" i="18"/>
  <c r="BY43" i="18"/>
  <c r="BY50" i="18" s="1"/>
  <c r="BR43" i="18"/>
  <c r="BV50" i="18"/>
  <c r="BR84" i="18"/>
  <c r="BV84" i="18"/>
  <c r="BU84" i="18"/>
  <c r="BS84" i="18"/>
  <c r="CA84" i="18"/>
  <c r="BZ84" i="18"/>
  <c r="CB84" i="18"/>
  <c r="BX84" i="18"/>
  <c r="BY84" i="18"/>
  <c r="BQ84" i="18"/>
  <c r="BW84" i="18"/>
  <c r="BT84" i="18"/>
  <c r="BY108" i="18"/>
  <c r="BV108" i="18"/>
  <c r="BU108" i="18"/>
  <c r="CB108" i="18"/>
  <c r="BT108" i="18"/>
  <c r="BQ108" i="18"/>
  <c r="CA108" i="18"/>
  <c r="BW108" i="18"/>
  <c r="BS108" i="18"/>
  <c r="BR108" i="18"/>
  <c r="BX108" i="18"/>
  <c r="BZ108" i="18"/>
  <c r="CC48" i="18"/>
  <c r="CE48" i="18" s="1"/>
  <c r="CC26" i="18"/>
  <c r="CE26" i="18" s="1"/>
  <c r="BZ122" i="18" l="1"/>
  <c r="CA122" i="18"/>
  <c r="BY144" i="18"/>
  <c r="CB50" i="18"/>
  <c r="BR39" i="18"/>
  <c r="CC104" i="18"/>
  <c r="CE104" i="18" s="1"/>
  <c r="BT28" i="18"/>
  <c r="BX86" i="18"/>
  <c r="CC47" i="18"/>
  <c r="CE47" i="18" s="1"/>
  <c r="CC84" i="18"/>
  <c r="CE84" i="18" s="1"/>
  <c r="BU86" i="18"/>
  <c r="BR50" i="18"/>
  <c r="BR122" i="18"/>
  <c r="BY86" i="18"/>
  <c r="CA28" i="18"/>
  <c r="BW144" i="18"/>
  <c r="BU122" i="18"/>
  <c r="BQ86" i="18"/>
  <c r="BQ75" i="18"/>
  <c r="BW28" i="18"/>
  <c r="CB144" i="18"/>
  <c r="BW39" i="18"/>
  <c r="BQ144" i="18"/>
  <c r="BY122" i="18"/>
  <c r="BV28" i="18"/>
  <c r="BV122" i="18"/>
  <c r="CB86" i="18"/>
  <c r="BT122" i="18"/>
  <c r="CA86" i="18"/>
  <c r="BS28" i="18"/>
  <c r="BR144" i="18"/>
  <c r="BU50" i="18"/>
  <c r="CC31" i="18"/>
  <c r="CE31" i="18" s="1"/>
  <c r="CC10" i="18"/>
  <c r="CE10" i="18" s="1"/>
  <c r="BZ28" i="18"/>
  <c r="CB122" i="18"/>
  <c r="BV86" i="18"/>
  <c r="BR28" i="18"/>
  <c r="BU75" i="18"/>
  <c r="CB39" i="18"/>
  <c r="CC27" i="18"/>
  <c r="CE27" i="18" s="1"/>
  <c r="BT86" i="18"/>
  <c r="BZ144" i="18"/>
  <c r="BZ86" i="18"/>
  <c r="BW86" i="18"/>
  <c r="BY28" i="18"/>
  <c r="BT144" i="18"/>
  <c r="BX50" i="18"/>
  <c r="CB97" i="18"/>
  <c r="BS122" i="18"/>
  <c r="BS144" i="18"/>
  <c r="BW122" i="18"/>
  <c r="BR86" i="18"/>
  <c r="BZ97" i="18"/>
  <c r="BX28" i="18"/>
  <c r="BT50" i="18"/>
  <c r="CA75" i="18"/>
  <c r="CC62" i="18"/>
  <c r="CE62" i="18" s="1"/>
  <c r="CC81" i="18"/>
  <c r="CE81" i="18" s="1"/>
  <c r="BW97" i="18"/>
  <c r="CC89" i="18"/>
  <c r="CE89" i="18" s="1"/>
  <c r="CC131" i="18"/>
  <c r="CE131" i="18" s="1"/>
  <c r="CE19" i="18"/>
  <c r="CC124" i="18"/>
  <c r="BQ133" i="18"/>
  <c r="BQ122" i="18"/>
  <c r="CC103" i="18"/>
  <c r="CE103" i="18" s="1"/>
  <c r="BY64" i="18"/>
  <c r="BR111" i="18"/>
  <c r="CC120" i="18"/>
  <c r="CE120" i="18" s="1"/>
  <c r="CA97" i="18"/>
  <c r="CC90" i="18"/>
  <c r="CE90" i="18" s="1"/>
  <c r="CA133" i="18"/>
  <c r="CB64" i="18"/>
  <c r="CB111" i="18"/>
  <c r="CC130" i="18"/>
  <c r="CE130" i="18" s="1"/>
  <c r="CC83" i="18"/>
  <c r="CE83" i="18" s="1"/>
  <c r="CC93" i="18"/>
  <c r="CE93" i="18" s="1"/>
  <c r="CC125" i="18"/>
  <c r="CE125" i="18" s="1"/>
  <c r="CC88" i="18"/>
  <c r="BQ97" i="18"/>
  <c r="BY133" i="18"/>
  <c r="CC42" i="18"/>
  <c r="CE42" i="18" s="1"/>
  <c r="CC121" i="18"/>
  <c r="CE121" i="18" s="1"/>
  <c r="CC140" i="18"/>
  <c r="CE140" i="18" s="1"/>
  <c r="BZ64" i="18"/>
  <c r="BV111" i="18"/>
  <c r="CE66" i="18"/>
  <c r="BY97" i="18"/>
  <c r="CB133" i="18"/>
  <c r="CE8" i="18"/>
  <c r="CC17" i="18"/>
  <c r="CE17" i="18" s="1"/>
  <c r="BR64" i="18"/>
  <c r="M192" i="18"/>
  <c r="AW5" i="18"/>
  <c r="N5" i="18"/>
  <c r="BZ111" i="18"/>
  <c r="CE41" i="18"/>
  <c r="BR133" i="18"/>
  <c r="BU64" i="18"/>
  <c r="CC49" i="18"/>
  <c r="CE49" i="18" s="1"/>
  <c r="BU111" i="18"/>
  <c r="CC138" i="18"/>
  <c r="CE138" i="18" s="1"/>
  <c r="BR97" i="18"/>
  <c r="CC22" i="18"/>
  <c r="CE22" i="18" s="1"/>
  <c r="CC132" i="18"/>
  <c r="CE132" i="18" s="1"/>
  <c r="BV133" i="18"/>
  <c r="CE30" i="18"/>
  <c r="BV64" i="18"/>
  <c r="L191" i="18"/>
  <c r="X192" i="18"/>
  <c r="BS111" i="18"/>
  <c r="CC114" i="18"/>
  <c r="CE114" i="18" s="1"/>
  <c r="BU97" i="18"/>
  <c r="CE135" i="18"/>
  <c r="BW133" i="18"/>
  <c r="CA64" i="18"/>
  <c r="BW111" i="18"/>
  <c r="BV97" i="18"/>
  <c r="CC136" i="18"/>
  <c r="CE136" i="18" s="1"/>
  <c r="CC94" i="18"/>
  <c r="CE94" i="18" s="1"/>
  <c r="BT133" i="18"/>
  <c r="BQ64" i="18"/>
  <c r="CC55" i="18"/>
  <c r="BX111" i="18"/>
  <c r="CC128" i="18"/>
  <c r="CE128" i="18" s="1"/>
  <c r="CC92" i="18"/>
  <c r="CE92" i="18" s="1"/>
  <c r="BT97" i="18"/>
  <c r="CC118" i="18"/>
  <c r="CE118" i="18" s="1"/>
  <c r="CE77" i="18"/>
  <c r="BU133" i="18"/>
  <c r="CC126" i="18"/>
  <c r="CE126" i="18" s="1"/>
  <c r="CC143" i="18"/>
  <c r="CE143" i="18" s="1"/>
  <c r="BS64" i="18"/>
  <c r="CA111" i="18"/>
  <c r="CC73" i="18"/>
  <c r="CE73" i="18" s="1"/>
  <c r="CC119" i="18"/>
  <c r="CE119" i="18" s="1"/>
  <c r="CC91" i="18"/>
  <c r="CE91" i="18" s="1"/>
  <c r="BS133" i="18"/>
  <c r="K200" i="18"/>
  <c r="W200" i="18" s="1"/>
  <c r="K197" i="18"/>
  <c r="W197" i="18" s="1"/>
  <c r="K194" i="18"/>
  <c r="W194" i="18" s="1"/>
  <c r="K202" i="18"/>
  <c r="W202" i="18" s="1"/>
  <c r="K201" i="18"/>
  <c r="W201" i="18" s="1"/>
  <c r="K198" i="18"/>
  <c r="W198" i="18" s="1"/>
  <c r="K195" i="18"/>
  <c r="W195" i="18" s="1"/>
  <c r="K199" i="18"/>
  <c r="W199" i="18" s="1"/>
  <c r="K196" i="18"/>
  <c r="W196" i="18" s="1"/>
  <c r="K193" i="18"/>
  <c r="W193" i="18" s="1"/>
  <c r="BX64" i="18"/>
  <c r="BY111" i="18"/>
  <c r="CC108" i="18"/>
  <c r="CE108" i="18" s="1"/>
  <c r="CC129" i="18"/>
  <c r="CE129" i="18" s="1"/>
  <c r="CC109" i="18"/>
  <c r="CE109" i="18" s="1"/>
  <c r="BX97" i="18"/>
  <c r="CC96" i="18"/>
  <c r="CE96" i="18" s="1"/>
  <c r="CC142" i="18"/>
  <c r="CE142" i="18" s="1"/>
  <c r="BX133" i="18"/>
  <c r="CC137" i="18"/>
  <c r="CE137" i="18" s="1"/>
  <c r="CC69" i="18"/>
  <c r="CE69" i="18" s="1"/>
  <c r="BW64" i="18"/>
  <c r="BT111" i="18"/>
  <c r="CC80" i="18"/>
  <c r="CE80" i="18" s="1"/>
  <c r="CC43" i="18"/>
  <c r="CE43" i="18" s="1"/>
  <c r="CC23" i="18"/>
  <c r="CE23" i="18" s="1"/>
  <c r="CC79" i="18"/>
  <c r="CE79" i="18" s="1"/>
  <c r="BS97" i="18"/>
  <c r="CC110" i="18"/>
  <c r="CE110" i="18" s="1"/>
  <c r="BQ28" i="18"/>
  <c r="BZ133" i="18"/>
  <c r="CE113" i="18"/>
  <c r="BT64" i="18"/>
  <c r="CC37" i="18"/>
  <c r="CE37" i="18" s="1"/>
  <c r="CC105" i="18"/>
  <c r="CE105" i="18" s="1"/>
  <c r="CC102" i="18"/>
  <c r="BQ111" i="18"/>
  <c r="CC60" i="18"/>
  <c r="CE60" i="18" s="1"/>
  <c r="CC61" i="18"/>
  <c r="CE61" i="18" s="1"/>
  <c r="CC75" i="18" l="1"/>
  <c r="CE75" i="18" s="1"/>
  <c r="CC122" i="18"/>
  <c r="CE122" i="18" s="1"/>
  <c r="CE55" i="18"/>
  <c r="CC64" i="18"/>
  <c r="CE64" i="18" s="1"/>
  <c r="CC97" i="18"/>
  <c r="CE97" i="18" s="1"/>
  <c r="CE88" i="18"/>
  <c r="L202" i="18"/>
  <c r="X202" i="18" s="1"/>
  <c r="L201" i="18"/>
  <c r="X201" i="18" s="1"/>
  <c r="L198" i="18"/>
  <c r="X198" i="18" s="1"/>
  <c r="L195" i="18"/>
  <c r="X195" i="18" s="1"/>
  <c r="L199" i="18"/>
  <c r="X199" i="18" s="1"/>
  <c r="L196" i="18"/>
  <c r="X196" i="18" s="1"/>
  <c r="L193" i="18"/>
  <c r="X193" i="18" s="1"/>
  <c r="L194" i="18"/>
  <c r="X194" i="18" s="1"/>
  <c r="L197" i="18"/>
  <c r="X197" i="18" s="1"/>
  <c r="L200" i="18"/>
  <c r="X200" i="18" s="1"/>
  <c r="CC50" i="18"/>
  <c r="CE50" i="18" s="1"/>
  <c r="CC133" i="18"/>
  <c r="CE133" i="18" s="1"/>
  <c r="CE124" i="18"/>
  <c r="CC39" i="18"/>
  <c r="CE39" i="18" s="1"/>
  <c r="CC28" i="18"/>
  <c r="CE28" i="18" s="1"/>
  <c r="CC86" i="18"/>
  <c r="CE86" i="18" s="1"/>
  <c r="N192" i="18"/>
  <c r="AX5" i="18"/>
  <c r="O5" i="18"/>
  <c r="M191" i="18"/>
  <c r="Y192" i="18"/>
  <c r="CC144" i="18"/>
  <c r="CE144" i="18" s="1"/>
  <c r="CC111" i="18"/>
  <c r="CE111" i="18" s="1"/>
  <c r="CE102" i="18"/>
  <c r="M200" i="18" l="1"/>
  <c r="Y200" i="18" s="1"/>
  <c r="M197" i="18"/>
  <c r="Y197" i="18" s="1"/>
  <c r="M194" i="18"/>
  <c r="Y194" i="18" s="1"/>
  <c r="M202" i="18"/>
  <c r="Y202" i="18" s="1"/>
  <c r="M199" i="18"/>
  <c r="Y199" i="18" s="1"/>
  <c r="M196" i="18"/>
  <c r="Y196" i="18" s="1"/>
  <c r="M193" i="18"/>
  <c r="Y193" i="18" s="1"/>
  <c r="M201" i="18"/>
  <c r="M195" i="18"/>
  <c r="Y195" i="18" s="1"/>
  <c r="M198" i="18"/>
  <c r="Y198" i="18" s="1"/>
  <c r="Z192" i="18"/>
  <c r="N191" i="18"/>
  <c r="O192" i="18"/>
  <c r="P5" i="18"/>
  <c r="AY5" i="18"/>
  <c r="N200" i="18" l="1"/>
  <c r="Z200" i="18" s="1"/>
  <c r="N197" i="18"/>
  <c r="Z197" i="18" s="1"/>
  <c r="N194" i="18"/>
  <c r="Z194" i="18" s="1"/>
  <c r="N202" i="18"/>
  <c r="Z202" i="18" s="1"/>
  <c r="N201" i="18"/>
  <c r="N198" i="18"/>
  <c r="Z198" i="18" s="1"/>
  <c r="N195" i="18"/>
  <c r="Z195" i="18" s="1"/>
  <c r="N199" i="18"/>
  <c r="Z199" i="18" s="1"/>
  <c r="N196" i="18"/>
  <c r="Z196" i="18" s="1"/>
  <c r="N193" i="18"/>
  <c r="Z193" i="18" s="1"/>
  <c r="P192" i="18"/>
  <c r="Q5" i="18"/>
  <c r="AZ5" i="18"/>
  <c r="O191" i="18"/>
  <c r="AA192" i="18"/>
  <c r="Q192" i="18" l="1"/>
  <c r="BA5" i="18"/>
  <c r="P191" i="18"/>
  <c r="AB192" i="18"/>
  <c r="O202" i="18"/>
  <c r="AA202" i="18" s="1"/>
  <c r="O201" i="18"/>
  <c r="O198" i="18"/>
  <c r="AA198" i="18" s="1"/>
  <c r="O195" i="18"/>
  <c r="AA195" i="18" s="1"/>
  <c r="O199" i="18"/>
  <c r="AA199" i="18" s="1"/>
  <c r="O196" i="18"/>
  <c r="AA196" i="18" s="1"/>
  <c r="O193" i="18"/>
  <c r="AA193" i="18" s="1"/>
  <c r="O200" i="18"/>
  <c r="AA200" i="18" s="1"/>
  <c r="O197" i="18"/>
  <c r="AA197" i="18" s="1"/>
  <c r="O194" i="18"/>
  <c r="AA194" i="18" s="1"/>
  <c r="P199" i="18" l="1"/>
  <c r="AB199" i="18" s="1"/>
  <c r="P196" i="18"/>
  <c r="AB196" i="18" s="1"/>
  <c r="P193" i="18"/>
  <c r="AB193" i="18" s="1"/>
  <c r="P200" i="18"/>
  <c r="AB200" i="18" s="1"/>
  <c r="P197" i="18"/>
  <c r="AB197" i="18" s="1"/>
  <c r="P194" i="18"/>
  <c r="AB194" i="18" s="1"/>
  <c r="P202" i="18"/>
  <c r="AB202" i="18" s="1"/>
  <c r="P201" i="18"/>
  <c r="P195" i="18"/>
  <c r="AB195" i="18" s="1"/>
  <c r="P198" i="18"/>
  <c r="AB198" i="18" s="1"/>
  <c r="AC192" i="18"/>
  <c r="Q191" i="18"/>
  <c r="Q201" i="18" l="1"/>
  <c r="Q198" i="18"/>
  <c r="AC198" i="18" s="1"/>
  <c r="Q195" i="18"/>
  <c r="AC195" i="18" s="1"/>
  <c r="Q200" i="18"/>
  <c r="AC200" i="18" s="1"/>
  <c r="Q197" i="18"/>
  <c r="AC197" i="18" s="1"/>
  <c r="Q194" i="18"/>
  <c r="AC194" i="18" s="1"/>
  <c r="Q202" i="18"/>
  <c r="AC202" i="18" s="1"/>
  <c r="Q193" i="18"/>
  <c r="AC193" i="18" s="1"/>
  <c r="Q196" i="18"/>
  <c r="AC196" i="18" s="1"/>
  <c r="Q199" i="18"/>
  <c r="AC199" i="18" s="1"/>
  <c r="F16" i="14" l="1"/>
  <c r="H36" i="11" l="1"/>
  <c r="G36" i="11"/>
  <c r="F36" i="11"/>
  <c r="E36" i="11"/>
  <c r="H53" i="11"/>
  <c r="H54" i="11" s="1"/>
  <c r="G53" i="11"/>
  <c r="F53" i="11"/>
  <c r="F54" i="11" s="1"/>
  <c r="E53" i="11"/>
  <c r="E54" i="11" s="1"/>
  <c r="D53" i="11"/>
  <c r="D55" i="11" s="1"/>
  <c r="H44" i="11"/>
  <c r="H45" i="11" s="1"/>
  <c r="G44" i="11"/>
  <c r="G45" i="11" s="1"/>
  <c r="F44" i="11"/>
  <c r="F45" i="11" s="1"/>
  <c r="E44" i="11"/>
  <c r="E45" i="11" s="1"/>
  <c r="D44" i="11"/>
  <c r="D46" i="11" s="1"/>
  <c r="D54" i="11" l="1"/>
  <c r="D45" i="11"/>
  <c r="G55" i="11"/>
  <c r="G54" i="11"/>
  <c r="H55" i="11"/>
  <c r="E55" i="11"/>
  <c r="F55" i="11"/>
  <c r="G46" i="11"/>
  <c r="H46" i="11"/>
  <c r="E46" i="11"/>
  <c r="F46" i="11"/>
  <c r="C67" i="15"/>
  <c r="L60" i="15"/>
  <c r="K60" i="15"/>
  <c r="J60" i="15"/>
  <c r="I60" i="15"/>
  <c r="H60" i="15"/>
  <c r="G60" i="15"/>
  <c r="F60" i="15"/>
  <c r="E60" i="15"/>
  <c r="D60" i="15"/>
  <c r="C60" i="15"/>
  <c r="L59" i="15"/>
  <c r="K59" i="15"/>
  <c r="J59" i="15"/>
  <c r="I59" i="15"/>
  <c r="H59" i="15"/>
  <c r="G59" i="15"/>
  <c r="F59" i="15"/>
  <c r="E59" i="15"/>
  <c r="D59" i="15"/>
  <c r="C59" i="15"/>
  <c r="B58" i="15"/>
  <c r="L52" i="15"/>
  <c r="K52" i="15"/>
  <c r="J52" i="15"/>
  <c r="I52" i="15"/>
  <c r="H52" i="15"/>
  <c r="G52" i="15"/>
  <c r="F52" i="15"/>
  <c r="E52" i="15"/>
  <c r="D52" i="15"/>
  <c r="C52" i="15"/>
  <c r="L51" i="15"/>
  <c r="K51" i="15"/>
  <c r="J51" i="15"/>
  <c r="I51" i="15"/>
  <c r="H51" i="15"/>
  <c r="G51" i="15"/>
  <c r="F51" i="15"/>
  <c r="E51" i="15"/>
  <c r="D51" i="15"/>
  <c r="C51" i="15"/>
  <c r="B50" i="15"/>
  <c r="L44" i="15"/>
  <c r="K44" i="15"/>
  <c r="J44" i="15"/>
  <c r="I44" i="15"/>
  <c r="H44" i="15"/>
  <c r="G44" i="15"/>
  <c r="F44" i="15"/>
  <c r="E44" i="15"/>
  <c r="D44" i="15"/>
  <c r="C44" i="15"/>
  <c r="L43" i="15"/>
  <c r="K43" i="15"/>
  <c r="J43" i="15"/>
  <c r="I43" i="15"/>
  <c r="H43" i="15"/>
  <c r="G43" i="15"/>
  <c r="F43" i="15"/>
  <c r="E43" i="15"/>
  <c r="D43" i="15"/>
  <c r="C43" i="15"/>
  <c r="B42" i="15"/>
  <c r="L36" i="15"/>
  <c r="K36" i="15"/>
  <c r="J36" i="15"/>
  <c r="I36" i="15"/>
  <c r="H36" i="15"/>
  <c r="G36" i="15"/>
  <c r="F36" i="15"/>
  <c r="E36" i="15"/>
  <c r="D36" i="15"/>
  <c r="C36" i="15"/>
  <c r="L35" i="15"/>
  <c r="K35" i="15"/>
  <c r="J35" i="15"/>
  <c r="I35" i="15"/>
  <c r="H35" i="15"/>
  <c r="G35" i="15"/>
  <c r="F35" i="15"/>
  <c r="E35" i="15"/>
  <c r="D35" i="15"/>
  <c r="C35" i="15"/>
  <c r="B34" i="15"/>
  <c r="M8" i="15"/>
  <c r="M23" i="15" s="1"/>
  <c r="M66" i="15" s="1"/>
  <c r="M74" i="15" s="1"/>
  <c r="A3" i="15"/>
  <c r="A2" i="15"/>
  <c r="A1" i="15"/>
  <c r="A3" i="3"/>
  <c r="A2" i="3"/>
  <c r="L60" i="3"/>
  <c r="K60" i="3"/>
  <c r="J60" i="3"/>
  <c r="I60" i="3"/>
  <c r="H60" i="3"/>
  <c r="G60" i="3"/>
  <c r="F60" i="3"/>
  <c r="E60" i="3"/>
  <c r="D60" i="3"/>
  <c r="C60" i="3"/>
  <c r="L59" i="3"/>
  <c r="K59" i="3"/>
  <c r="J59" i="3"/>
  <c r="I59" i="3"/>
  <c r="H59" i="3"/>
  <c r="G59" i="3"/>
  <c r="F59" i="3"/>
  <c r="E59" i="3"/>
  <c r="D59" i="3"/>
  <c r="C59" i="3"/>
  <c r="B58" i="3"/>
  <c r="L52" i="3"/>
  <c r="K52" i="3"/>
  <c r="J52" i="3"/>
  <c r="I52" i="3"/>
  <c r="H52" i="3"/>
  <c r="G52" i="3"/>
  <c r="F52" i="3"/>
  <c r="E52" i="3"/>
  <c r="D52" i="3"/>
  <c r="C52" i="3"/>
  <c r="L51" i="3"/>
  <c r="K51" i="3"/>
  <c r="J51" i="3"/>
  <c r="I51" i="3"/>
  <c r="H51" i="3"/>
  <c r="G51" i="3"/>
  <c r="F51" i="3"/>
  <c r="E51" i="3"/>
  <c r="D51" i="3"/>
  <c r="C51" i="3"/>
  <c r="B50" i="3"/>
  <c r="L70" i="15" l="1"/>
  <c r="H70" i="15"/>
  <c r="L69" i="15"/>
  <c r="H69" i="15"/>
  <c r="K70" i="15"/>
  <c r="G70" i="15"/>
  <c r="K69" i="15"/>
  <c r="G69" i="15"/>
  <c r="J70" i="15"/>
  <c r="F70" i="15"/>
  <c r="J69" i="15"/>
  <c r="F69" i="15"/>
  <c r="I70" i="15"/>
  <c r="E70" i="15"/>
  <c r="I69" i="15"/>
  <c r="E69" i="15"/>
  <c r="J68" i="15"/>
  <c r="F68" i="15"/>
  <c r="G68" i="15"/>
  <c r="I68" i="15"/>
  <c r="E68" i="15"/>
  <c r="L68" i="15"/>
  <c r="H68" i="15"/>
  <c r="K68" i="15"/>
  <c r="M15" i="15"/>
  <c r="M33" i="15"/>
  <c r="M41" i="15"/>
  <c r="M49" i="15"/>
  <c r="M57" i="15"/>
  <c r="B42" i="3" l="1"/>
  <c r="L44" i="3" l="1"/>
  <c r="K44" i="3"/>
  <c r="J44" i="3"/>
  <c r="I44" i="3"/>
  <c r="H44" i="3"/>
  <c r="G44" i="3"/>
  <c r="F44" i="3"/>
  <c r="E44" i="3"/>
  <c r="D44" i="3"/>
  <c r="C44" i="3"/>
  <c r="L43" i="3"/>
  <c r="K43" i="3"/>
  <c r="J43" i="3"/>
  <c r="I43" i="3"/>
  <c r="H43" i="3"/>
  <c r="G43" i="3"/>
  <c r="F43" i="3"/>
  <c r="E43" i="3"/>
  <c r="D43" i="3"/>
  <c r="C43" i="3"/>
  <c r="G35" i="3"/>
  <c r="H35" i="3"/>
  <c r="I35" i="3"/>
  <c r="J35" i="3"/>
  <c r="K35" i="3"/>
  <c r="L35" i="3"/>
  <c r="G36" i="3"/>
  <c r="H36" i="3"/>
  <c r="I36" i="3"/>
  <c r="J36" i="3"/>
  <c r="K36" i="3"/>
  <c r="L36" i="3"/>
  <c r="D35" i="3"/>
  <c r="E35" i="3"/>
  <c r="F35" i="3"/>
  <c r="D36" i="3"/>
  <c r="E36" i="3"/>
  <c r="F36" i="3"/>
  <c r="C36" i="3"/>
  <c r="C35" i="3"/>
  <c r="B34" i="3"/>
  <c r="H35" i="11"/>
  <c r="G35" i="11"/>
  <c r="F35" i="11"/>
  <c r="E35" i="11"/>
  <c r="D35" i="11"/>
  <c r="D36" i="11" s="1"/>
  <c r="G37" i="11" l="1"/>
  <c r="F37" i="11"/>
  <c r="D37" i="11"/>
  <c r="H37" i="11"/>
  <c r="E37" i="11"/>
  <c r="B1" i="1"/>
  <c r="F21" i="14" l="1"/>
  <c r="F20" i="14"/>
  <c r="F19" i="14"/>
  <c r="F18" i="14"/>
  <c r="C67" i="3"/>
  <c r="F16" i="1"/>
  <c r="F15" i="1"/>
  <c r="F14" i="1"/>
  <c r="F13" i="1"/>
  <c r="F12" i="1"/>
  <c r="F11" i="1"/>
  <c r="F10" i="1"/>
  <c r="F17" i="14"/>
  <c r="F15" i="14"/>
  <c r="F14" i="14"/>
  <c r="F13" i="14"/>
  <c r="F12" i="14"/>
  <c r="F11" i="14"/>
  <c r="F10" i="14"/>
  <c r="F9" i="14"/>
  <c r="F8" i="14"/>
  <c r="F7" i="14"/>
  <c r="F6" i="14"/>
  <c r="F5" i="14"/>
  <c r="F4" i="14"/>
  <c r="A1" i="3" l="1"/>
  <c r="L122" i="12"/>
  <c r="K122" i="12"/>
  <c r="J122" i="12"/>
  <c r="G122" i="12"/>
  <c r="L121" i="12"/>
  <c r="K121" i="12"/>
  <c r="J121" i="12"/>
  <c r="G121" i="12"/>
  <c r="L120" i="12"/>
  <c r="K120" i="12"/>
  <c r="J120" i="12"/>
  <c r="G120" i="12"/>
  <c r="L119" i="12"/>
  <c r="K119" i="12"/>
  <c r="J119" i="12"/>
  <c r="G119" i="12"/>
  <c r="L118" i="12"/>
  <c r="K118" i="12"/>
  <c r="J118" i="12"/>
  <c r="G118" i="12"/>
  <c r="L117" i="12"/>
  <c r="K117" i="12"/>
  <c r="J117" i="12"/>
  <c r="G117" i="12"/>
  <c r="L116" i="12"/>
  <c r="K116" i="12"/>
  <c r="J116" i="12"/>
  <c r="G116" i="12"/>
  <c r="L115" i="12"/>
  <c r="K115" i="12"/>
  <c r="J115" i="12"/>
  <c r="G115" i="12"/>
  <c r="L114" i="12"/>
  <c r="K114" i="12"/>
  <c r="J114" i="12"/>
  <c r="G114" i="12"/>
  <c r="L113" i="12"/>
  <c r="K113" i="12"/>
  <c r="J113" i="12"/>
  <c r="G113" i="12"/>
  <c r="L112" i="12"/>
  <c r="K112" i="12"/>
  <c r="J112" i="12"/>
  <c r="G112" i="12"/>
  <c r="L111" i="12"/>
  <c r="K111" i="12"/>
  <c r="J111" i="12"/>
  <c r="G111" i="12"/>
  <c r="L110" i="12"/>
  <c r="K110" i="12"/>
  <c r="J110" i="12"/>
  <c r="G110" i="12"/>
  <c r="L109" i="12"/>
  <c r="K109" i="12"/>
  <c r="J109" i="12"/>
  <c r="G109" i="12"/>
  <c r="L108" i="12"/>
  <c r="K108" i="12"/>
  <c r="J108" i="12"/>
  <c r="G108" i="12"/>
  <c r="L107" i="12"/>
  <c r="K107" i="12"/>
  <c r="J107" i="12"/>
  <c r="G107" i="12"/>
  <c r="L106" i="12"/>
  <c r="K106" i="12"/>
  <c r="J106" i="12"/>
  <c r="G106" i="12"/>
  <c r="L105" i="12"/>
  <c r="K105" i="12"/>
  <c r="J105" i="12"/>
  <c r="G105" i="12"/>
  <c r="L104" i="12"/>
  <c r="K104" i="12"/>
  <c r="J104" i="12"/>
  <c r="G104" i="12"/>
  <c r="L103" i="12"/>
  <c r="K103" i="12"/>
  <c r="J103" i="12"/>
  <c r="G103" i="12"/>
  <c r="L102" i="12"/>
  <c r="K102" i="12"/>
  <c r="J102" i="12"/>
  <c r="G102" i="12"/>
  <c r="L101" i="12"/>
  <c r="K101" i="12"/>
  <c r="J101" i="12"/>
  <c r="G101" i="12"/>
  <c r="L100" i="12"/>
  <c r="K100" i="12"/>
  <c r="J100" i="12"/>
  <c r="G100" i="12"/>
  <c r="L99" i="12"/>
  <c r="K99" i="12"/>
  <c r="J99" i="12"/>
  <c r="G99" i="12"/>
  <c r="L98" i="12"/>
  <c r="K98" i="12"/>
  <c r="J98" i="12"/>
  <c r="G98" i="12"/>
  <c r="L97" i="12"/>
  <c r="K97" i="12"/>
  <c r="J97" i="12"/>
  <c r="G97" i="12"/>
  <c r="L96" i="12"/>
  <c r="K96" i="12"/>
  <c r="J96" i="12"/>
  <c r="G96" i="12"/>
  <c r="L95" i="12"/>
  <c r="K95" i="12"/>
  <c r="J95" i="12"/>
  <c r="G95" i="12"/>
  <c r="L94" i="12"/>
  <c r="K94" i="12"/>
  <c r="J94" i="12"/>
  <c r="G94" i="12"/>
  <c r="L93" i="12"/>
  <c r="K93" i="12"/>
  <c r="J93" i="12"/>
  <c r="G93" i="12"/>
  <c r="L92" i="12"/>
  <c r="K92" i="12"/>
  <c r="J92" i="12"/>
  <c r="G92" i="12"/>
  <c r="L91" i="12"/>
  <c r="K91" i="12"/>
  <c r="J91" i="12"/>
  <c r="G91" i="12"/>
  <c r="L90" i="12"/>
  <c r="K90" i="12"/>
  <c r="J90" i="12"/>
  <c r="G90" i="12"/>
  <c r="L89" i="12"/>
  <c r="K89" i="12"/>
  <c r="J89" i="12"/>
  <c r="G89" i="12"/>
  <c r="L88" i="12"/>
  <c r="K88" i="12"/>
  <c r="J88" i="12"/>
  <c r="G88" i="12"/>
  <c r="L87" i="12"/>
  <c r="K87" i="12"/>
  <c r="J87" i="12"/>
  <c r="G87" i="12"/>
  <c r="L86" i="12"/>
  <c r="K86" i="12"/>
  <c r="J86" i="12"/>
  <c r="G86" i="12"/>
  <c r="L85" i="12"/>
  <c r="K85" i="12"/>
  <c r="J85" i="12"/>
  <c r="G85" i="12"/>
  <c r="L84" i="12"/>
  <c r="K84" i="12"/>
  <c r="J84" i="12"/>
  <c r="G84" i="12"/>
  <c r="L83" i="12"/>
  <c r="K83" i="12"/>
  <c r="J83" i="12"/>
  <c r="G83" i="12"/>
  <c r="L82" i="12"/>
  <c r="K82" i="12"/>
  <c r="J82" i="12"/>
  <c r="G82" i="12"/>
  <c r="L81" i="12"/>
  <c r="K81" i="12"/>
  <c r="J81" i="12"/>
  <c r="G81" i="12"/>
  <c r="L80" i="12"/>
  <c r="K80" i="12"/>
  <c r="J80" i="12"/>
  <c r="G80" i="12"/>
  <c r="L79" i="12"/>
  <c r="K79" i="12"/>
  <c r="J79" i="12"/>
  <c r="G79" i="12"/>
  <c r="L78" i="12"/>
  <c r="K78" i="12"/>
  <c r="J78" i="12"/>
  <c r="G78" i="12"/>
  <c r="L77" i="12"/>
  <c r="K77" i="12"/>
  <c r="J77" i="12"/>
  <c r="G77" i="12"/>
  <c r="L76" i="12"/>
  <c r="K76" i="12"/>
  <c r="J76" i="12"/>
  <c r="G76" i="12"/>
  <c r="L75" i="12"/>
  <c r="K75" i="12"/>
  <c r="J75" i="12"/>
  <c r="G75" i="12"/>
  <c r="L74" i="12"/>
  <c r="K74" i="12"/>
  <c r="J74" i="12"/>
  <c r="G74" i="12"/>
  <c r="L73" i="12"/>
  <c r="K73" i="12"/>
  <c r="J73" i="12"/>
  <c r="G73" i="12"/>
  <c r="L72" i="12"/>
  <c r="K72" i="12"/>
  <c r="J72" i="12"/>
  <c r="G72" i="12"/>
  <c r="L71" i="12"/>
  <c r="K71" i="12"/>
  <c r="J71" i="12"/>
  <c r="G71" i="12"/>
  <c r="L70" i="12"/>
  <c r="K70" i="12"/>
  <c r="J70" i="12"/>
  <c r="G70" i="12"/>
  <c r="L69" i="12"/>
  <c r="K69" i="12"/>
  <c r="J69" i="12"/>
  <c r="G69" i="12"/>
  <c r="L68" i="12"/>
  <c r="K68" i="12"/>
  <c r="J68" i="12"/>
  <c r="G68" i="12"/>
  <c r="L67" i="12"/>
  <c r="K67" i="12"/>
  <c r="J67" i="12"/>
  <c r="G67" i="12"/>
  <c r="L66" i="12"/>
  <c r="K66" i="12"/>
  <c r="J66" i="12"/>
  <c r="G66" i="12"/>
  <c r="L65" i="12"/>
  <c r="K65" i="12"/>
  <c r="J65" i="12"/>
  <c r="G65" i="12"/>
  <c r="L64" i="12"/>
  <c r="K64" i="12"/>
  <c r="J64" i="12"/>
  <c r="G64" i="12"/>
  <c r="L63" i="12"/>
  <c r="K63" i="12"/>
  <c r="J63" i="12"/>
  <c r="G63" i="12"/>
  <c r="L62" i="12"/>
  <c r="K62" i="12"/>
  <c r="J62" i="12"/>
  <c r="G62" i="12"/>
  <c r="L61" i="12"/>
  <c r="K61" i="12"/>
  <c r="J61" i="12"/>
  <c r="G61" i="12"/>
  <c r="L60" i="12"/>
  <c r="K60" i="12"/>
  <c r="J60" i="12"/>
  <c r="G60" i="12"/>
  <c r="L59" i="12"/>
  <c r="K59" i="12"/>
  <c r="J59" i="12"/>
  <c r="G59" i="12"/>
  <c r="L58" i="12"/>
  <c r="K58" i="12"/>
  <c r="J58" i="12"/>
  <c r="G58" i="12"/>
  <c r="L57" i="12"/>
  <c r="K57" i="12"/>
  <c r="J57" i="12"/>
  <c r="G57" i="12"/>
  <c r="L56" i="12"/>
  <c r="K56" i="12"/>
  <c r="J56" i="12"/>
  <c r="G56" i="12"/>
  <c r="L55" i="12"/>
  <c r="K55" i="12"/>
  <c r="J55" i="12"/>
  <c r="G55" i="12"/>
  <c r="L54" i="12"/>
  <c r="K54" i="12"/>
  <c r="J54" i="12"/>
  <c r="G54" i="12"/>
  <c r="L53" i="12"/>
  <c r="K53" i="12"/>
  <c r="J53" i="12"/>
  <c r="G53" i="12"/>
  <c r="L52" i="12"/>
  <c r="K52" i="12"/>
  <c r="J52" i="12"/>
  <c r="G52" i="12"/>
  <c r="L51" i="12"/>
  <c r="K51" i="12"/>
  <c r="J51" i="12"/>
  <c r="G51" i="12"/>
  <c r="L50" i="12"/>
  <c r="K50" i="12"/>
  <c r="J50" i="12"/>
  <c r="G50" i="12"/>
  <c r="L49" i="12"/>
  <c r="K49" i="12"/>
  <c r="J49" i="12"/>
  <c r="G49" i="12"/>
  <c r="L48" i="12"/>
  <c r="K48" i="12"/>
  <c r="J48" i="12"/>
  <c r="G48" i="12"/>
  <c r="L47" i="12"/>
  <c r="K47" i="12"/>
  <c r="J47" i="12"/>
  <c r="G47" i="12"/>
  <c r="L46" i="12"/>
  <c r="K46" i="12"/>
  <c r="J46" i="12"/>
  <c r="G46" i="12"/>
  <c r="L45" i="12"/>
  <c r="K45" i="12"/>
  <c r="J45" i="12"/>
  <c r="G45" i="12"/>
  <c r="L44" i="12"/>
  <c r="K44" i="12"/>
  <c r="J44" i="12"/>
  <c r="G44" i="12"/>
  <c r="L43" i="12"/>
  <c r="K43" i="12"/>
  <c r="J43" i="12"/>
  <c r="G43" i="12"/>
  <c r="L42" i="12"/>
  <c r="K42" i="12"/>
  <c r="J42" i="12"/>
  <c r="G42" i="12"/>
  <c r="L41" i="12"/>
  <c r="K41" i="12"/>
  <c r="J41" i="12"/>
  <c r="G41" i="12"/>
  <c r="L40" i="12"/>
  <c r="K40" i="12"/>
  <c r="J40" i="12"/>
  <c r="G40" i="12"/>
  <c r="L39" i="12"/>
  <c r="K39" i="12"/>
  <c r="J39" i="12"/>
  <c r="G39" i="12"/>
  <c r="L38" i="12"/>
  <c r="K38" i="12"/>
  <c r="J38" i="12"/>
  <c r="G38" i="12"/>
  <c r="L37" i="12"/>
  <c r="K37" i="12"/>
  <c r="J37" i="12"/>
  <c r="G37" i="12"/>
  <c r="L36" i="12"/>
  <c r="K36" i="12"/>
  <c r="J36" i="12"/>
  <c r="G36" i="12"/>
  <c r="L35" i="12"/>
  <c r="K35" i="12"/>
  <c r="J35" i="12"/>
  <c r="G35" i="12"/>
  <c r="L34" i="12"/>
  <c r="K34" i="12"/>
  <c r="J34" i="12"/>
  <c r="G34" i="12"/>
  <c r="L33" i="12"/>
  <c r="K33" i="12"/>
  <c r="J33" i="12"/>
  <c r="G33" i="12"/>
  <c r="L32" i="12"/>
  <c r="K32" i="12"/>
  <c r="J32" i="12"/>
  <c r="G32" i="12"/>
  <c r="L31" i="12"/>
  <c r="K31" i="12"/>
  <c r="J31" i="12"/>
  <c r="G31" i="12"/>
  <c r="L30" i="12"/>
  <c r="K30" i="12"/>
  <c r="J30" i="12"/>
  <c r="G30" i="12"/>
  <c r="L29" i="12"/>
  <c r="K29" i="12"/>
  <c r="J29" i="12"/>
  <c r="G29" i="12"/>
  <c r="L28" i="12"/>
  <c r="K28" i="12"/>
  <c r="J28" i="12"/>
  <c r="G28" i="12"/>
  <c r="L27" i="12"/>
  <c r="K27" i="12"/>
  <c r="J27" i="12"/>
  <c r="G27" i="12"/>
  <c r="L26" i="12"/>
  <c r="K26" i="12"/>
  <c r="J26" i="12"/>
  <c r="G26" i="12"/>
  <c r="L25" i="12"/>
  <c r="K25" i="12"/>
  <c r="J25" i="12"/>
  <c r="G25" i="12"/>
  <c r="L24" i="12"/>
  <c r="K24" i="12"/>
  <c r="J24" i="12"/>
  <c r="G24" i="12"/>
  <c r="L23" i="12"/>
  <c r="K23" i="12"/>
  <c r="J23" i="12"/>
  <c r="G23" i="12"/>
  <c r="L22" i="12"/>
  <c r="K22" i="12"/>
  <c r="J22" i="12"/>
  <c r="G22" i="12"/>
  <c r="L21" i="12"/>
  <c r="K21" i="12"/>
  <c r="J21" i="12"/>
  <c r="G21" i="12"/>
  <c r="L20" i="12"/>
  <c r="K20" i="12"/>
  <c r="J20" i="12"/>
  <c r="G20" i="12"/>
  <c r="L19" i="12"/>
  <c r="K19" i="12"/>
  <c r="J19" i="12"/>
  <c r="G19" i="12"/>
  <c r="L18" i="12"/>
  <c r="K18" i="12"/>
  <c r="J18" i="12"/>
  <c r="G18" i="12"/>
  <c r="L17" i="12"/>
  <c r="K17" i="12"/>
  <c r="J17" i="12"/>
  <c r="G17" i="12"/>
  <c r="L16" i="12"/>
  <c r="K16" i="12"/>
  <c r="J16" i="12"/>
  <c r="G16" i="12"/>
  <c r="L15" i="12"/>
  <c r="K15" i="12"/>
  <c r="J15" i="12"/>
  <c r="G15" i="12"/>
  <c r="L14" i="12"/>
  <c r="K14" i="12"/>
  <c r="J14" i="12"/>
  <c r="G14" i="12"/>
  <c r="L13" i="12"/>
  <c r="K13" i="12"/>
  <c r="J13" i="12"/>
  <c r="G13" i="12"/>
  <c r="L11" i="12"/>
  <c r="K11" i="12"/>
  <c r="J11" i="12"/>
  <c r="G11" i="12"/>
  <c r="L10" i="12"/>
  <c r="K10" i="12"/>
  <c r="J10" i="12"/>
  <c r="G10" i="12"/>
  <c r="L9" i="12"/>
  <c r="K9" i="12"/>
  <c r="J9" i="12"/>
  <c r="G9" i="12"/>
  <c r="L8" i="12"/>
  <c r="K8" i="12"/>
  <c r="J8" i="12"/>
  <c r="G8" i="12"/>
  <c r="L7" i="12"/>
  <c r="K7" i="12"/>
  <c r="J7" i="12"/>
  <c r="G7" i="12"/>
  <c r="C7" i="12"/>
  <c r="M7" i="12" l="1"/>
  <c r="M8" i="12"/>
  <c r="M10" i="12"/>
  <c r="M11" i="12"/>
  <c r="M14" i="12"/>
  <c r="M15" i="12"/>
  <c r="M16" i="12"/>
  <c r="M18" i="12"/>
  <c r="M19" i="12"/>
  <c r="M20" i="12"/>
  <c r="M21" i="12"/>
  <c r="M22" i="12"/>
  <c r="M23" i="12"/>
  <c r="M24" i="12"/>
  <c r="M25" i="12"/>
  <c r="M26" i="12"/>
  <c r="M27" i="12"/>
  <c r="M28" i="12"/>
  <c r="M30" i="12"/>
  <c r="M31" i="12"/>
  <c r="M32" i="12"/>
  <c r="M33" i="12"/>
  <c r="M34" i="12"/>
  <c r="M35" i="12"/>
  <c r="M36" i="12"/>
  <c r="M37" i="12"/>
  <c r="M38" i="12"/>
  <c r="M39" i="12"/>
  <c r="M40" i="12"/>
  <c r="M41" i="12"/>
  <c r="M42" i="12"/>
  <c r="M43" i="12"/>
  <c r="M44" i="12"/>
  <c r="M46" i="12"/>
  <c r="M47" i="12"/>
  <c r="M48" i="12"/>
  <c r="M49" i="12"/>
  <c r="M50" i="12"/>
  <c r="M51" i="12"/>
  <c r="M52" i="12"/>
  <c r="M53" i="12"/>
  <c r="M54" i="12"/>
  <c r="M55" i="12"/>
  <c r="M56" i="12"/>
  <c r="M57" i="12"/>
  <c r="M58" i="12"/>
  <c r="M59" i="12"/>
  <c r="M60"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7" i="12"/>
  <c r="M9" i="12"/>
  <c r="M13" i="12"/>
  <c r="M45" i="12"/>
  <c r="C13" i="12"/>
  <c r="C18" i="12" s="1"/>
  <c r="C23" i="12" s="1"/>
  <c r="C28" i="12" s="1"/>
  <c r="C33" i="12" s="1"/>
  <c r="C38" i="12" s="1"/>
  <c r="C43" i="12" s="1"/>
  <c r="C48" i="12" s="1"/>
  <c r="C53" i="12" s="1"/>
  <c r="C58" i="12" s="1"/>
  <c r="C63" i="12" s="1"/>
  <c r="C68" i="12" s="1"/>
  <c r="C73" i="12" s="1"/>
  <c r="C78" i="12" s="1"/>
  <c r="C83" i="12" s="1"/>
  <c r="C88" i="12" s="1"/>
  <c r="C93" i="12" s="1"/>
  <c r="C98" i="12" s="1"/>
  <c r="C103" i="12" s="1"/>
  <c r="C108" i="12" s="1"/>
  <c r="C113" i="12" s="1"/>
  <c r="C118" i="12" s="1"/>
  <c r="C8" i="12"/>
  <c r="M29" i="12"/>
  <c r="M61" i="12"/>
  <c r="C9" i="12" l="1"/>
  <c r="C14" i="12"/>
  <c r="C19" i="12" s="1"/>
  <c r="C24" i="12" s="1"/>
  <c r="C29" i="12" s="1"/>
  <c r="C34" i="12" s="1"/>
  <c r="C39" i="12" s="1"/>
  <c r="C44" i="12" s="1"/>
  <c r="C49" i="12" s="1"/>
  <c r="C54" i="12" s="1"/>
  <c r="C59" i="12" s="1"/>
  <c r="C64" i="12" s="1"/>
  <c r="C69" i="12" s="1"/>
  <c r="C74" i="12" s="1"/>
  <c r="C79" i="12" s="1"/>
  <c r="C84" i="12" s="1"/>
  <c r="C89" i="12" s="1"/>
  <c r="C94" i="12" s="1"/>
  <c r="C99" i="12" s="1"/>
  <c r="C104" i="12" s="1"/>
  <c r="C109" i="12" s="1"/>
  <c r="C114" i="12" s="1"/>
  <c r="C119" i="12" s="1"/>
  <c r="M8" i="3"/>
  <c r="M57" i="3" s="1"/>
  <c r="M41" i="3" l="1"/>
  <c r="M49" i="3"/>
  <c r="M33" i="3"/>
  <c r="M15" i="3"/>
  <c r="M23" i="3"/>
  <c r="M66" i="3" s="1"/>
  <c r="M74" i="3" s="1"/>
  <c r="C15" i="12"/>
  <c r="C20" i="12" s="1"/>
  <c r="C25" i="12" s="1"/>
  <c r="C30" i="12" s="1"/>
  <c r="C35" i="12" s="1"/>
  <c r="C40" i="12" s="1"/>
  <c r="C45" i="12" s="1"/>
  <c r="C50" i="12" s="1"/>
  <c r="C55" i="12" s="1"/>
  <c r="C60" i="12" s="1"/>
  <c r="C65" i="12" s="1"/>
  <c r="C70" i="12" s="1"/>
  <c r="C75" i="12" s="1"/>
  <c r="C80" i="12" s="1"/>
  <c r="C85" i="12" s="1"/>
  <c r="C90" i="12" s="1"/>
  <c r="C95" i="12" s="1"/>
  <c r="C100" i="12" s="1"/>
  <c r="C105" i="12" s="1"/>
  <c r="C110" i="12" s="1"/>
  <c r="C115" i="12" s="1"/>
  <c r="C120" i="12" s="1"/>
  <c r="C10" i="12"/>
  <c r="AH41" i="1"/>
  <c r="AT41" i="1" s="1"/>
  <c r="C16" i="12" l="1"/>
  <c r="C21" i="12" s="1"/>
  <c r="C26" i="12" s="1"/>
  <c r="C31" i="12" s="1"/>
  <c r="C36" i="12" s="1"/>
  <c r="C41" i="12" s="1"/>
  <c r="C46" i="12" s="1"/>
  <c r="C51" i="12" s="1"/>
  <c r="C56" i="12" s="1"/>
  <c r="C61" i="12" s="1"/>
  <c r="C66" i="12" s="1"/>
  <c r="C71" i="12" s="1"/>
  <c r="C76" i="12" s="1"/>
  <c r="C81" i="12" s="1"/>
  <c r="C86" i="12" s="1"/>
  <c r="C91" i="12" s="1"/>
  <c r="C96" i="12" s="1"/>
  <c r="C101" i="12" s="1"/>
  <c r="C106" i="12" s="1"/>
  <c r="C111" i="12" s="1"/>
  <c r="C116" i="12" s="1"/>
  <c r="C121" i="12" s="1"/>
  <c r="C11" i="12"/>
  <c r="C17" i="12" s="1"/>
  <c r="C22" i="12" s="1"/>
  <c r="C27" i="12" s="1"/>
  <c r="C32" i="12" s="1"/>
  <c r="C37" i="12" s="1"/>
  <c r="C42" i="12" s="1"/>
  <c r="C47" i="12" s="1"/>
  <c r="C52" i="12" s="1"/>
  <c r="C57" i="12" s="1"/>
  <c r="C62" i="12" s="1"/>
  <c r="C67" i="12" s="1"/>
  <c r="C72" i="12" s="1"/>
  <c r="C77" i="12" s="1"/>
  <c r="C82" i="12" s="1"/>
  <c r="C87" i="12" s="1"/>
  <c r="C92" i="12" s="1"/>
  <c r="C97" i="12" s="1"/>
  <c r="C102" i="12" s="1"/>
  <c r="C107" i="12" s="1"/>
  <c r="C112" i="12" s="1"/>
  <c r="C117" i="12" s="1"/>
  <c r="C122" i="12" s="1"/>
  <c r="M27" i="11"/>
  <c r="M26" i="11"/>
  <c r="M25" i="11"/>
  <c r="M24" i="11"/>
  <c r="K24" i="11"/>
  <c r="H24" i="11"/>
  <c r="M23" i="11"/>
  <c r="K23" i="11"/>
  <c r="H23" i="11"/>
  <c r="M22" i="11"/>
  <c r="K22" i="11"/>
  <c r="H22" i="11"/>
  <c r="M21" i="11"/>
  <c r="K21" i="11"/>
  <c r="H21" i="11"/>
  <c r="K16" i="11" l="1"/>
  <c r="O16" i="11" s="1"/>
  <c r="O14" i="11"/>
  <c r="N14" i="11"/>
  <c r="K14" i="11"/>
  <c r="O13" i="11"/>
  <c r="N13" i="11"/>
  <c r="K13" i="11"/>
  <c r="O12" i="11"/>
  <c r="N12" i="11"/>
  <c r="K12" i="11"/>
  <c r="O11" i="11"/>
  <c r="N11" i="11"/>
  <c r="K11" i="11"/>
  <c r="O10" i="11"/>
  <c r="N10" i="11"/>
  <c r="K10" i="11"/>
  <c r="O9" i="11"/>
  <c r="N9" i="11"/>
  <c r="K9" i="11"/>
  <c r="O8" i="11"/>
  <c r="N8" i="11"/>
  <c r="K8" i="11"/>
  <c r="O7" i="11"/>
  <c r="N7" i="11"/>
  <c r="K7" i="11"/>
  <c r="N16" i="11" l="1"/>
  <c r="AC96" i="1" l="1"/>
  <c r="AB96" i="1"/>
  <c r="AA96" i="1"/>
  <c r="Z96" i="1"/>
  <c r="Y96" i="1"/>
  <c r="X96" i="1"/>
  <c r="W96" i="1"/>
  <c r="V96" i="1"/>
  <c r="U96" i="1"/>
  <c r="T96" i="1"/>
  <c r="AC95" i="1"/>
  <c r="AB95" i="1"/>
  <c r="AA95" i="1"/>
  <c r="Z95" i="1"/>
  <c r="Y95" i="1"/>
  <c r="X95" i="1"/>
  <c r="W95" i="1"/>
  <c r="V95" i="1"/>
  <c r="U95" i="1"/>
  <c r="T95" i="1"/>
  <c r="AC94" i="1"/>
  <c r="AB94" i="1"/>
  <c r="AA94" i="1"/>
  <c r="Z94" i="1"/>
  <c r="Y94" i="1"/>
  <c r="X94" i="1"/>
  <c r="W94" i="1"/>
  <c r="V94" i="1"/>
  <c r="U94" i="1"/>
  <c r="T94" i="1"/>
  <c r="AC93" i="1"/>
  <c r="AB93" i="1"/>
  <c r="AA93" i="1"/>
  <c r="Z93" i="1"/>
  <c r="Y93" i="1"/>
  <c r="X93" i="1"/>
  <c r="W93" i="1"/>
  <c r="V93" i="1"/>
  <c r="U93" i="1"/>
  <c r="T93" i="1"/>
  <c r="AC92" i="1"/>
  <c r="AB92" i="1"/>
  <c r="AA92" i="1"/>
  <c r="Z92" i="1"/>
  <c r="Y92" i="1"/>
  <c r="X92" i="1"/>
  <c r="W92" i="1"/>
  <c r="V92" i="1"/>
  <c r="U92" i="1"/>
  <c r="T92" i="1"/>
  <c r="AC91" i="1"/>
  <c r="AB91" i="1"/>
  <c r="AA91" i="1"/>
  <c r="Z91" i="1"/>
  <c r="Y91" i="1"/>
  <c r="AC90" i="1"/>
  <c r="AB90" i="1"/>
  <c r="AA90" i="1"/>
  <c r="Z90" i="1"/>
  <c r="Y90" i="1"/>
  <c r="X90" i="1"/>
  <c r="W90" i="1"/>
  <c r="V90" i="1"/>
  <c r="U90" i="1"/>
  <c r="T90" i="1"/>
  <c r="AC89" i="1"/>
  <c r="AB89" i="1"/>
  <c r="AA89" i="1"/>
  <c r="Z89" i="1"/>
  <c r="Y89" i="1"/>
  <c r="X89" i="1"/>
  <c r="W89" i="1"/>
  <c r="V89" i="1"/>
  <c r="U89" i="1"/>
  <c r="T89" i="1"/>
  <c r="Q96" i="1"/>
  <c r="P96" i="1"/>
  <c r="O96" i="1"/>
  <c r="N96" i="1"/>
  <c r="M96" i="1"/>
  <c r="L96" i="1"/>
  <c r="K96" i="1"/>
  <c r="J96" i="1"/>
  <c r="I96" i="1"/>
  <c r="H96" i="1"/>
  <c r="Q95" i="1"/>
  <c r="P95" i="1"/>
  <c r="O95" i="1"/>
  <c r="N95" i="1"/>
  <c r="M95" i="1"/>
  <c r="L95" i="1"/>
  <c r="K95" i="1"/>
  <c r="J95" i="1"/>
  <c r="I95" i="1"/>
  <c r="H95" i="1"/>
  <c r="Q94" i="1"/>
  <c r="P94" i="1"/>
  <c r="O94" i="1"/>
  <c r="N94" i="1"/>
  <c r="M94" i="1"/>
  <c r="L94" i="1"/>
  <c r="K94" i="1"/>
  <c r="J94" i="1"/>
  <c r="I94" i="1"/>
  <c r="H94" i="1"/>
  <c r="Q93" i="1"/>
  <c r="P93" i="1"/>
  <c r="O93" i="1"/>
  <c r="N93" i="1"/>
  <c r="M93" i="1"/>
  <c r="L93" i="1"/>
  <c r="K93" i="1"/>
  <c r="J93" i="1"/>
  <c r="I93" i="1"/>
  <c r="H93" i="1"/>
  <c r="Q92" i="1"/>
  <c r="P92" i="1"/>
  <c r="O92" i="1"/>
  <c r="N92" i="1"/>
  <c r="M92" i="1"/>
  <c r="L92" i="1"/>
  <c r="K92" i="1"/>
  <c r="J92" i="1"/>
  <c r="I92" i="1"/>
  <c r="H92" i="1"/>
  <c r="Q91" i="1"/>
  <c r="P91" i="1"/>
  <c r="O91" i="1"/>
  <c r="N91" i="1"/>
  <c r="M91" i="1"/>
  <c r="Q90" i="1"/>
  <c r="P90" i="1"/>
  <c r="O90" i="1"/>
  <c r="N90" i="1"/>
  <c r="M90" i="1"/>
  <c r="L90" i="1"/>
  <c r="K90" i="1"/>
  <c r="J90" i="1"/>
  <c r="I90" i="1"/>
  <c r="H90" i="1"/>
  <c r="Q89" i="1"/>
  <c r="P89" i="1"/>
  <c r="O89" i="1"/>
  <c r="N89" i="1"/>
  <c r="M89" i="1"/>
  <c r="L89" i="1"/>
  <c r="K89" i="1"/>
  <c r="J89" i="1"/>
  <c r="I89" i="1"/>
  <c r="H89" i="1"/>
  <c r="BO160" i="1" l="1"/>
  <c r="BN160" i="1"/>
  <c r="BM160" i="1"/>
  <c r="BL160" i="1"/>
  <c r="BK160" i="1"/>
  <c r="BJ160" i="1"/>
  <c r="BI160" i="1"/>
  <c r="BH160" i="1"/>
  <c r="BG160" i="1"/>
  <c r="BF160" i="1"/>
  <c r="BE160" i="1"/>
  <c r="BD160" i="1"/>
  <c r="BP159" i="1"/>
  <c r="BP158" i="1"/>
  <c r="BP157" i="1"/>
  <c r="BP156" i="1"/>
  <c r="BP155" i="1"/>
  <c r="BP154" i="1"/>
  <c r="BP153" i="1"/>
  <c r="BP152" i="1"/>
  <c r="BP151" i="1"/>
  <c r="BO144" i="1"/>
  <c r="BN144" i="1"/>
  <c r="BM144" i="1"/>
  <c r="BL144" i="1"/>
  <c r="BK144" i="1"/>
  <c r="BJ144" i="1"/>
  <c r="BI144" i="1"/>
  <c r="BH144" i="1"/>
  <c r="BG144" i="1"/>
  <c r="BF144" i="1"/>
  <c r="BE144" i="1"/>
  <c r="BD144" i="1"/>
  <c r="BP143" i="1"/>
  <c r="BP142" i="1"/>
  <c r="BP141" i="1"/>
  <c r="BP140" i="1"/>
  <c r="BP139" i="1"/>
  <c r="BP138" i="1"/>
  <c r="BP137" i="1"/>
  <c r="BP136" i="1"/>
  <c r="BP135" i="1"/>
  <c r="BO133" i="1"/>
  <c r="BN133" i="1"/>
  <c r="BM133" i="1"/>
  <c r="BL133" i="1"/>
  <c r="BK133" i="1"/>
  <c r="BJ133" i="1"/>
  <c r="BI133" i="1"/>
  <c r="BH133" i="1"/>
  <c r="BG133" i="1"/>
  <c r="BF133" i="1"/>
  <c r="BE133" i="1"/>
  <c r="BD133" i="1"/>
  <c r="BP132" i="1"/>
  <c r="BP131" i="1"/>
  <c r="BP130" i="1"/>
  <c r="BP129" i="1"/>
  <c r="BP128" i="1"/>
  <c r="BP127" i="1"/>
  <c r="BP126" i="1"/>
  <c r="BP125" i="1"/>
  <c r="BP124" i="1"/>
  <c r="BO122" i="1"/>
  <c r="BN122" i="1"/>
  <c r="BM122" i="1"/>
  <c r="BL122" i="1"/>
  <c r="BK122" i="1"/>
  <c r="BJ122" i="1"/>
  <c r="BI122" i="1"/>
  <c r="BH122" i="1"/>
  <c r="BG122" i="1"/>
  <c r="BF122" i="1"/>
  <c r="BE122" i="1"/>
  <c r="BD122" i="1"/>
  <c r="BP121" i="1"/>
  <c r="BP120" i="1"/>
  <c r="BP119" i="1"/>
  <c r="BP118" i="1"/>
  <c r="BP117" i="1"/>
  <c r="BP116" i="1"/>
  <c r="BP115" i="1"/>
  <c r="BP114" i="1"/>
  <c r="BP113" i="1"/>
  <c r="BO111" i="1"/>
  <c r="BN111" i="1"/>
  <c r="BM111" i="1"/>
  <c r="BL111" i="1"/>
  <c r="BK111" i="1"/>
  <c r="BJ111" i="1"/>
  <c r="BI111" i="1"/>
  <c r="BH111" i="1"/>
  <c r="BG111" i="1"/>
  <c r="BF111" i="1"/>
  <c r="BE111" i="1"/>
  <c r="BD111" i="1"/>
  <c r="BP110" i="1"/>
  <c r="BP109" i="1"/>
  <c r="BP108" i="1"/>
  <c r="BP107" i="1"/>
  <c r="BP106" i="1"/>
  <c r="BP105" i="1"/>
  <c r="BP104" i="1"/>
  <c r="BP103" i="1"/>
  <c r="BP102" i="1"/>
  <c r="BO97" i="1"/>
  <c r="BN97" i="1"/>
  <c r="BM97" i="1"/>
  <c r="BL97" i="1"/>
  <c r="BK97" i="1"/>
  <c r="BJ97" i="1"/>
  <c r="BI97" i="1"/>
  <c r="BH97" i="1"/>
  <c r="BG97" i="1"/>
  <c r="BF97" i="1"/>
  <c r="BE97" i="1"/>
  <c r="BD97" i="1"/>
  <c r="BP96" i="1"/>
  <c r="BP95" i="1"/>
  <c r="BP94" i="1"/>
  <c r="BP93" i="1"/>
  <c r="BP92" i="1"/>
  <c r="BP91" i="1"/>
  <c r="BP90" i="1"/>
  <c r="BP89" i="1"/>
  <c r="BP88" i="1"/>
  <c r="BO86" i="1"/>
  <c r="BN86" i="1"/>
  <c r="BM86" i="1"/>
  <c r="BL86" i="1"/>
  <c r="BK86" i="1"/>
  <c r="BJ86" i="1"/>
  <c r="BI86" i="1"/>
  <c r="BH86" i="1"/>
  <c r="BG86" i="1"/>
  <c r="BF86" i="1"/>
  <c r="BE86" i="1"/>
  <c r="BD86" i="1"/>
  <c r="BP85" i="1"/>
  <c r="BP84" i="1"/>
  <c r="BP83" i="1"/>
  <c r="BP82" i="1"/>
  <c r="BP81" i="1"/>
  <c r="BP80" i="1"/>
  <c r="BP79" i="1"/>
  <c r="BP78" i="1"/>
  <c r="BP77" i="1"/>
  <c r="BO75" i="1"/>
  <c r="BN75" i="1"/>
  <c r="BM75" i="1"/>
  <c r="BL75" i="1"/>
  <c r="BK75" i="1"/>
  <c r="BJ75" i="1"/>
  <c r="BI75" i="1"/>
  <c r="BH75" i="1"/>
  <c r="BG75" i="1"/>
  <c r="BF75" i="1"/>
  <c r="BE75" i="1"/>
  <c r="BD75" i="1"/>
  <c r="BP74" i="1"/>
  <c r="BP73" i="1"/>
  <c r="BP72" i="1"/>
  <c r="BP71" i="1"/>
  <c r="BP70" i="1"/>
  <c r="BP69" i="1"/>
  <c r="BP68" i="1"/>
  <c r="BP67" i="1"/>
  <c r="BP66" i="1"/>
  <c r="BO64" i="1"/>
  <c r="BN64" i="1"/>
  <c r="BM64" i="1"/>
  <c r="BL64" i="1"/>
  <c r="BK64" i="1"/>
  <c r="BJ64" i="1"/>
  <c r="BI64" i="1"/>
  <c r="BH64" i="1"/>
  <c r="BG64" i="1"/>
  <c r="BF64" i="1"/>
  <c r="BE64" i="1"/>
  <c r="BD64" i="1"/>
  <c r="BP63" i="1"/>
  <c r="BP62" i="1"/>
  <c r="BP61" i="1"/>
  <c r="BP60" i="1"/>
  <c r="BP59" i="1"/>
  <c r="BP58" i="1"/>
  <c r="BP57" i="1"/>
  <c r="BP56" i="1"/>
  <c r="BP55" i="1"/>
  <c r="BO50" i="1"/>
  <c r="BN50" i="1"/>
  <c r="BM50" i="1"/>
  <c r="BL50" i="1"/>
  <c r="BK50" i="1"/>
  <c r="BJ50" i="1"/>
  <c r="BI50" i="1"/>
  <c r="BH50" i="1"/>
  <c r="BG50" i="1"/>
  <c r="BF50" i="1"/>
  <c r="BE50" i="1"/>
  <c r="BD50" i="1"/>
  <c r="BP49" i="1"/>
  <c r="BP48" i="1"/>
  <c r="BP47" i="1"/>
  <c r="BP46" i="1"/>
  <c r="BP45" i="1"/>
  <c r="BP44" i="1"/>
  <c r="BP43" i="1"/>
  <c r="BP42" i="1"/>
  <c r="BP41" i="1"/>
  <c r="BO39" i="1"/>
  <c r="BN39" i="1"/>
  <c r="BM39" i="1"/>
  <c r="BL39" i="1"/>
  <c r="BK39" i="1"/>
  <c r="BJ39" i="1"/>
  <c r="BI39" i="1"/>
  <c r="BH39" i="1"/>
  <c r="BG39" i="1"/>
  <c r="BF39" i="1"/>
  <c r="BE39" i="1"/>
  <c r="BD39" i="1"/>
  <c r="BP38" i="1"/>
  <c r="BP37" i="1"/>
  <c r="BP36" i="1"/>
  <c r="BP35" i="1"/>
  <c r="BP34" i="1"/>
  <c r="BP33" i="1"/>
  <c r="BP32" i="1"/>
  <c r="BP31" i="1"/>
  <c r="BP30" i="1"/>
  <c r="BO28" i="1"/>
  <c r="BN28" i="1"/>
  <c r="BM28" i="1"/>
  <c r="BL28" i="1"/>
  <c r="BK28" i="1"/>
  <c r="BJ28" i="1"/>
  <c r="BI28" i="1"/>
  <c r="BH28" i="1"/>
  <c r="BG28" i="1"/>
  <c r="BF28" i="1"/>
  <c r="BE28" i="1"/>
  <c r="BD28" i="1"/>
  <c r="BP27" i="1"/>
  <c r="BP26" i="1"/>
  <c r="BP25" i="1"/>
  <c r="BP24" i="1"/>
  <c r="BP23" i="1"/>
  <c r="BP22" i="1"/>
  <c r="BP21" i="1"/>
  <c r="BP20" i="1"/>
  <c r="BP19" i="1"/>
  <c r="BO17" i="1"/>
  <c r="BN17" i="1"/>
  <c r="BM17" i="1"/>
  <c r="BL17" i="1"/>
  <c r="BK17" i="1"/>
  <c r="BJ17" i="1"/>
  <c r="BI17" i="1"/>
  <c r="BH17" i="1"/>
  <c r="BG17" i="1"/>
  <c r="BF17" i="1"/>
  <c r="BE17" i="1"/>
  <c r="BD17" i="1"/>
  <c r="AC160" i="1"/>
  <c r="AB160" i="1"/>
  <c r="AA160" i="1"/>
  <c r="Z160" i="1"/>
  <c r="Y160" i="1"/>
  <c r="X160" i="1"/>
  <c r="W160" i="1"/>
  <c r="V160" i="1"/>
  <c r="U160" i="1"/>
  <c r="T160" i="1"/>
  <c r="Q160" i="1"/>
  <c r="P160" i="1"/>
  <c r="O160" i="1"/>
  <c r="N160" i="1"/>
  <c r="M160" i="1"/>
  <c r="L160" i="1"/>
  <c r="K160" i="1"/>
  <c r="J160" i="1"/>
  <c r="I160" i="1"/>
  <c r="H160" i="1"/>
  <c r="AC144" i="1"/>
  <c r="AB144" i="1"/>
  <c r="AA144" i="1"/>
  <c r="Z144" i="1"/>
  <c r="Y144" i="1"/>
  <c r="X144" i="1"/>
  <c r="W144" i="1"/>
  <c r="V144" i="1"/>
  <c r="U144" i="1"/>
  <c r="T144" i="1"/>
  <c r="Q144" i="1"/>
  <c r="P144" i="1"/>
  <c r="O144" i="1"/>
  <c r="N144" i="1"/>
  <c r="M144" i="1"/>
  <c r="L144" i="1"/>
  <c r="K144" i="1"/>
  <c r="J144" i="1"/>
  <c r="I144" i="1"/>
  <c r="H144" i="1"/>
  <c r="AC133" i="1"/>
  <c r="AB133" i="1"/>
  <c r="AA133" i="1"/>
  <c r="Z133" i="1"/>
  <c r="Y133" i="1"/>
  <c r="X133" i="1"/>
  <c r="W133" i="1"/>
  <c r="V133" i="1"/>
  <c r="U133" i="1"/>
  <c r="T133" i="1"/>
  <c r="Q133" i="1"/>
  <c r="P133" i="1"/>
  <c r="O133" i="1"/>
  <c r="N133" i="1"/>
  <c r="M133" i="1"/>
  <c r="L133" i="1"/>
  <c r="K133" i="1"/>
  <c r="J133" i="1"/>
  <c r="I133" i="1"/>
  <c r="H133" i="1"/>
  <c r="AC122" i="1"/>
  <c r="AB122" i="1"/>
  <c r="AA122" i="1"/>
  <c r="Z122" i="1"/>
  <c r="Y122" i="1"/>
  <c r="X122" i="1"/>
  <c r="W122" i="1"/>
  <c r="V122" i="1"/>
  <c r="U122" i="1"/>
  <c r="T122" i="1"/>
  <c r="Q122" i="1"/>
  <c r="P122" i="1"/>
  <c r="O122" i="1"/>
  <c r="N122" i="1"/>
  <c r="M122" i="1"/>
  <c r="L122" i="1"/>
  <c r="K122" i="1"/>
  <c r="J122" i="1"/>
  <c r="I122" i="1"/>
  <c r="H122" i="1"/>
  <c r="AC111" i="1"/>
  <c r="AB111" i="1"/>
  <c r="AA111" i="1"/>
  <c r="Z111" i="1"/>
  <c r="Y111" i="1"/>
  <c r="X111" i="1"/>
  <c r="W111" i="1"/>
  <c r="V111" i="1"/>
  <c r="U111" i="1"/>
  <c r="T111" i="1"/>
  <c r="Q111" i="1"/>
  <c r="P111" i="1"/>
  <c r="O111" i="1"/>
  <c r="N111" i="1"/>
  <c r="M111" i="1"/>
  <c r="L111" i="1"/>
  <c r="K111" i="1"/>
  <c r="J111" i="1"/>
  <c r="I111" i="1"/>
  <c r="H111" i="1"/>
  <c r="AC86" i="1"/>
  <c r="AB86" i="1"/>
  <c r="AA86" i="1"/>
  <c r="Z86" i="1"/>
  <c r="Y86" i="1"/>
  <c r="X86" i="1"/>
  <c r="W86" i="1"/>
  <c r="V86" i="1"/>
  <c r="U86" i="1"/>
  <c r="T86" i="1"/>
  <c r="Q86" i="1"/>
  <c r="P86" i="1"/>
  <c r="O86" i="1"/>
  <c r="N86" i="1"/>
  <c r="M86" i="1"/>
  <c r="L86" i="1"/>
  <c r="K86" i="1"/>
  <c r="J86" i="1"/>
  <c r="I86" i="1"/>
  <c r="H86" i="1"/>
  <c r="AC75" i="1"/>
  <c r="AB75" i="1"/>
  <c r="AA75" i="1"/>
  <c r="Z75" i="1"/>
  <c r="Y75" i="1"/>
  <c r="X75" i="1"/>
  <c r="W75" i="1"/>
  <c r="V75" i="1"/>
  <c r="U75" i="1"/>
  <c r="T75" i="1"/>
  <c r="Q75" i="1"/>
  <c r="P75" i="1"/>
  <c r="O75" i="1"/>
  <c r="N75" i="1"/>
  <c r="M75" i="1"/>
  <c r="L75" i="1"/>
  <c r="K75" i="1"/>
  <c r="J75" i="1"/>
  <c r="I75" i="1"/>
  <c r="H75" i="1"/>
  <c r="AC64" i="1"/>
  <c r="AB64" i="1"/>
  <c r="AA64" i="1"/>
  <c r="Z64" i="1"/>
  <c r="Y64" i="1"/>
  <c r="X64" i="1"/>
  <c r="W64" i="1"/>
  <c r="V64" i="1"/>
  <c r="U64" i="1"/>
  <c r="T64" i="1"/>
  <c r="Q64" i="1"/>
  <c r="P64" i="1"/>
  <c r="O64" i="1"/>
  <c r="N64" i="1"/>
  <c r="M64" i="1"/>
  <c r="L64" i="1"/>
  <c r="K64" i="1"/>
  <c r="J64" i="1"/>
  <c r="I64" i="1"/>
  <c r="H64" i="1"/>
  <c r="AC50" i="1"/>
  <c r="AB50" i="1"/>
  <c r="AA50" i="1"/>
  <c r="Z50" i="1"/>
  <c r="Y50" i="1"/>
  <c r="X50" i="1"/>
  <c r="W50" i="1"/>
  <c r="V50" i="1"/>
  <c r="U50" i="1"/>
  <c r="T50" i="1"/>
  <c r="Q50" i="1"/>
  <c r="P50" i="1"/>
  <c r="O50" i="1"/>
  <c r="N50" i="1"/>
  <c r="M50" i="1"/>
  <c r="L50" i="1"/>
  <c r="K50" i="1"/>
  <c r="J50" i="1"/>
  <c r="I50" i="1"/>
  <c r="H50" i="1"/>
  <c r="AC39" i="1"/>
  <c r="AB39" i="1"/>
  <c r="AA39" i="1"/>
  <c r="Z39" i="1"/>
  <c r="Y39" i="1"/>
  <c r="X39" i="1"/>
  <c r="W39" i="1"/>
  <c r="V39" i="1"/>
  <c r="U39" i="1"/>
  <c r="T39" i="1"/>
  <c r="Q39" i="1"/>
  <c r="P39" i="1"/>
  <c r="O39" i="1"/>
  <c r="N39" i="1"/>
  <c r="M39" i="1"/>
  <c r="L39" i="1"/>
  <c r="K39" i="1"/>
  <c r="J39" i="1"/>
  <c r="I39" i="1"/>
  <c r="H39" i="1"/>
  <c r="AC28" i="1"/>
  <c r="AB28" i="1"/>
  <c r="AA28" i="1"/>
  <c r="Z28" i="1"/>
  <c r="Y28" i="1"/>
  <c r="X28" i="1"/>
  <c r="W28" i="1"/>
  <c r="V28" i="1"/>
  <c r="U28" i="1"/>
  <c r="T28" i="1"/>
  <c r="Q28" i="1"/>
  <c r="P28" i="1"/>
  <c r="O28" i="1"/>
  <c r="N28" i="1"/>
  <c r="M28" i="1"/>
  <c r="L28" i="1"/>
  <c r="K28" i="1"/>
  <c r="J28" i="1"/>
  <c r="I28" i="1"/>
  <c r="H28" i="1"/>
  <c r="AC17" i="1"/>
  <c r="AB17" i="1"/>
  <c r="AA17" i="1"/>
  <c r="Z17" i="1"/>
  <c r="Y17" i="1"/>
  <c r="X17" i="1"/>
  <c r="W17" i="1"/>
  <c r="V17" i="1"/>
  <c r="U17" i="1"/>
  <c r="Q17" i="1"/>
  <c r="P17" i="1"/>
  <c r="O17" i="1"/>
  <c r="N17" i="1"/>
  <c r="M17" i="1"/>
  <c r="L17" i="1"/>
  <c r="K17" i="1"/>
  <c r="J17" i="1"/>
  <c r="I17" i="1"/>
  <c r="BP16" i="1"/>
  <c r="BP15" i="1"/>
  <c r="BP14" i="1"/>
  <c r="BP13" i="1"/>
  <c r="BP12" i="1"/>
  <c r="BP11" i="1"/>
  <c r="BP10" i="1"/>
  <c r="BP9" i="1"/>
  <c r="BP8" i="1"/>
  <c r="L121" i="4"/>
  <c r="K121" i="4"/>
  <c r="J121" i="4"/>
  <c r="L120" i="4"/>
  <c r="K120" i="4"/>
  <c r="J120" i="4"/>
  <c r="L119" i="4"/>
  <c r="K119" i="4"/>
  <c r="J119" i="4"/>
  <c r="L118" i="4"/>
  <c r="K118" i="4"/>
  <c r="J118" i="4"/>
  <c r="L117" i="4"/>
  <c r="K117" i="4"/>
  <c r="J117" i="4"/>
  <c r="L116" i="4"/>
  <c r="K116" i="4"/>
  <c r="J116" i="4"/>
  <c r="L115" i="4"/>
  <c r="K115" i="4"/>
  <c r="J115" i="4"/>
  <c r="L114" i="4"/>
  <c r="K114" i="4"/>
  <c r="J114" i="4"/>
  <c r="L113" i="4"/>
  <c r="K113" i="4"/>
  <c r="J113" i="4"/>
  <c r="L112" i="4"/>
  <c r="K112" i="4"/>
  <c r="J112" i="4"/>
  <c r="L111" i="4"/>
  <c r="K111" i="4"/>
  <c r="J111" i="4"/>
  <c r="L110" i="4"/>
  <c r="K110" i="4"/>
  <c r="J110" i="4"/>
  <c r="L109" i="4"/>
  <c r="K109" i="4"/>
  <c r="J109" i="4"/>
  <c r="L108" i="4"/>
  <c r="K108" i="4"/>
  <c r="J108" i="4"/>
  <c r="L107" i="4"/>
  <c r="K107" i="4"/>
  <c r="J107" i="4"/>
  <c r="L106" i="4"/>
  <c r="K106" i="4"/>
  <c r="J106" i="4"/>
  <c r="L105" i="4"/>
  <c r="K105" i="4"/>
  <c r="J105" i="4"/>
  <c r="L104" i="4"/>
  <c r="K104" i="4"/>
  <c r="J104" i="4"/>
  <c r="L103" i="4"/>
  <c r="K103" i="4"/>
  <c r="J103" i="4"/>
  <c r="L102" i="4"/>
  <c r="K102" i="4"/>
  <c r="J102" i="4"/>
  <c r="G121" i="4"/>
  <c r="G120" i="4"/>
  <c r="G119" i="4"/>
  <c r="G118" i="4"/>
  <c r="G117" i="4"/>
  <c r="G116" i="4"/>
  <c r="G115" i="4"/>
  <c r="G114" i="4"/>
  <c r="G113" i="4"/>
  <c r="G112" i="4"/>
  <c r="G111" i="4"/>
  <c r="G110" i="4"/>
  <c r="G109" i="4"/>
  <c r="G108" i="4"/>
  <c r="G107" i="4"/>
  <c r="G106" i="4"/>
  <c r="G105" i="4"/>
  <c r="G104" i="4"/>
  <c r="G103" i="4"/>
  <c r="G102" i="4"/>
  <c r="M105" i="4" l="1"/>
  <c r="M109" i="4"/>
  <c r="M113" i="4"/>
  <c r="M117" i="4"/>
  <c r="M121" i="4"/>
  <c r="M116" i="4"/>
  <c r="M103" i="4"/>
  <c r="M107" i="4"/>
  <c r="M111" i="4"/>
  <c r="M115" i="4"/>
  <c r="M119" i="4"/>
  <c r="M104" i="4"/>
  <c r="M108" i="4"/>
  <c r="M112" i="4"/>
  <c r="M120" i="4"/>
  <c r="M102" i="4"/>
  <c r="M106" i="4"/>
  <c r="M110" i="4"/>
  <c r="M114" i="4"/>
  <c r="M118" i="4"/>
  <c r="BP39" i="1"/>
  <c r="BP86" i="1"/>
  <c r="BP122" i="1"/>
  <c r="BP133" i="1"/>
  <c r="BP17" i="1"/>
  <c r="BP28" i="1"/>
  <c r="BP64" i="1"/>
  <c r="BP75" i="1"/>
  <c r="BP111" i="1"/>
  <c r="BP50" i="1"/>
  <c r="BP97" i="1"/>
  <c r="BP144" i="1"/>
  <c r="BP160" i="1"/>
  <c r="C7" i="4"/>
  <c r="C12" i="4" s="1"/>
  <c r="C17" i="4" s="1"/>
  <c r="C22" i="4" s="1"/>
  <c r="C27" i="4" s="1"/>
  <c r="C32" i="4" s="1"/>
  <c r="C37" i="4" s="1"/>
  <c r="C42" i="4" s="1"/>
  <c r="C47" i="4" s="1"/>
  <c r="C52" i="4" s="1"/>
  <c r="C57" i="4" s="1"/>
  <c r="C62" i="4" s="1"/>
  <c r="C67" i="4" s="1"/>
  <c r="C72" i="4" s="1"/>
  <c r="C77" i="4" s="1"/>
  <c r="C82" i="4" s="1"/>
  <c r="C87" i="4" s="1"/>
  <c r="C92" i="4" s="1"/>
  <c r="C97" i="4" s="1"/>
  <c r="C102" i="4" s="1"/>
  <c r="C107" i="4" s="1"/>
  <c r="C112" i="4" s="1"/>
  <c r="C117" i="4" s="1"/>
  <c r="J10" i="4"/>
  <c r="J9" i="4"/>
  <c r="J8" i="4"/>
  <c r="G10" i="4"/>
  <c r="G9" i="4"/>
  <c r="G8" i="4"/>
  <c r="C8" i="4" l="1"/>
  <c r="AO159" i="1"/>
  <c r="BA159" i="1" s="1"/>
  <c r="AN159" i="1"/>
  <c r="AZ159" i="1" s="1"/>
  <c r="AM159" i="1"/>
  <c r="AY159" i="1" s="1"/>
  <c r="AL159" i="1"/>
  <c r="AX159" i="1" s="1"/>
  <c r="AK159" i="1"/>
  <c r="AW159" i="1" s="1"/>
  <c r="AJ159" i="1"/>
  <c r="AV159" i="1" s="1"/>
  <c r="AI159" i="1"/>
  <c r="AU159" i="1" s="1"/>
  <c r="AH159" i="1"/>
  <c r="AT159" i="1" s="1"/>
  <c r="AG159" i="1"/>
  <c r="AS159" i="1" s="1"/>
  <c r="AF159" i="1"/>
  <c r="AR159" i="1" s="1"/>
  <c r="AD159" i="1"/>
  <c r="R159" i="1"/>
  <c r="AO158" i="1"/>
  <c r="BA158" i="1" s="1"/>
  <c r="AN158" i="1"/>
  <c r="AZ158" i="1" s="1"/>
  <c r="AM158" i="1"/>
  <c r="AY158" i="1" s="1"/>
  <c r="AL158" i="1"/>
  <c r="AX158" i="1" s="1"/>
  <c r="AK158" i="1"/>
  <c r="AW158" i="1" s="1"/>
  <c r="AJ158" i="1"/>
  <c r="AV158" i="1" s="1"/>
  <c r="AI158" i="1"/>
  <c r="AU158" i="1" s="1"/>
  <c r="AH158" i="1"/>
  <c r="AT158" i="1" s="1"/>
  <c r="AG158" i="1"/>
  <c r="AS158" i="1" s="1"/>
  <c r="AF158" i="1"/>
  <c r="AR158" i="1" s="1"/>
  <c r="AD158" i="1"/>
  <c r="R158" i="1"/>
  <c r="AO157" i="1"/>
  <c r="BA157" i="1" s="1"/>
  <c r="AN157" i="1"/>
  <c r="AZ157" i="1" s="1"/>
  <c r="AM157" i="1"/>
  <c r="AY157" i="1" s="1"/>
  <c r="AL157" i="1"/>
  <c r="AX157" i="1" s="1"/>
  <c r="AK157" i="1"/>
  <c r="AW157" i="1" s="1"/>
  <c r="AJ157" i="1"/>
  <c r="AV157" i="1" s="1"/>
  <c r="AI157" i="1"/>
  <c r="AU157" i="1" s="1"/>
  <c r="AH157" i="1"/>
  <c r="AT157" i="1" s="1"/>
  <c r="AG157" i="1"/>
  <c r="AS157" i="1" s="1"/>
  <c r="AF157" i="1"/>
  <c r="AR157" i="1" s="1"/>
  <c r="AD157" i="1"/>
  <c r="R157" i="1"/>
  <c r="AO156" i="1"/>
  <c r="BA156" i="1" s="1"/>
  <c r="AN156" i="1"/>
  <c r="AZ156" i="1" s="1"/>
  <c r="AM156" i="1"/>
  <c r="AY156" i="1" s="1"/>
  <c r="AL156" i="1"/>
  <c r="AX156" i="1" s="1"/>
  <c r="AK156" i="1"/>
  <c r="AW156" i="1" s="1"/>
  <c r="AJ156" i="1"/>
  <c r="AV156" i="1" s="1"/>
  <c r="AI156" i="1"/>
  <c r="AU156" i="1" s="1"/>
  <c r="AH156" i="1"/>
  <c r="AT156" i="1" s="1"/>
  <c r="AG156" i="1"/>
  <c r="AS156" i="1" s="1"/>
  <c r="AF156" i="1"/>
  <c r="AR156" i="1" s="1"/>
  <c r="AD156" i="1"/>
  <c r="R156" i="1"/>
  <c r="AO155" i="1"/>
  <c r="BA155" i="1" s="1"/>
  <c r="AN155" i="1"/>
  <c r="AZ155" i="1" s="1"/>
  <c r="AM155" i="1"/>
  <c r="AY155" i="1" s="1"/>
  <c r="AL155" i="1"/>
  <c r="AX155" i="1" s="1"/>
  <c r="AK155" i="1"/>
  <c r="AW155" i="1" s="1"/>
  <c r="AJ155" i="1"/>
  <c r="AV155" i="1" s="1"/>
  <c r="AI155" i="1"/>
  <c r="AU155" i="1" s="1"/>
  <c r="AH155" i="1"/>
  <c r="AT155" i="1" s="1"/>
  <c r="AG155" i="1"/>
  <c r="AS155" i="1" s="1"/>
  <c r="AF155" i="1"/>
  <c r="AR155" i="1" s="1"/>
  <c r="AD155" i="1"/>
  <c r="R155" i="1"/>
  <c r="AO154" i="1"/>
  <c r="BA154" i="1" s="1"/>
  <c r="AN154" i="1"/>
  <c r="AZ154" i="1" s="1"/>
  <c r="AM154" i="1"/>
  <c r="AY154" i="1" s="1"/>
  <c r="AL154" i="1"/>
  <c r="AX154" i="1" s="1"/>
  <c r="AK154" i="1"/>
  <c r="AW154" i="1" s="1"/>
  <c r="AJ154" i="1"/>
  <c r="AV154" i="1" s="1"/>
  <c r="AI154" i="1"/>
  <c r="AU154" i="1" s="1"/>
  <c r="AH154" i="1"/>
  <c r="AT154" i="1" s="1"/>
  <c r="AG154" i="1"/>
  <c r="AS154" i="1" s="1"/>
  <c r="AF154" i="1"/>
  <c r="AR154" i="1" s="1"/>
  <c r="AD154" i="1"/>
  <c r="R154" i="1"/>
  <c r="AO153" i="1"/>
  <c r="BA153" i="1" s="1"/>
  <c r="AN153" i="1"/>
  <c r="AZ153" i="1" s="1"/>
  <c r="AM153" i="1"/>
  <c r="AY153" i="1" s="1"/>
  <c r="AL153" i="1"/>
  <c r="AX153" i="1" s="1"/>
  <c r="AK153" i="1"/>
  <c r="AW153" i="1" s="1"/>
  <c r="AJ153" i="1"/>
  <c r="AV153" i="1" s="1"/>
  <c r="AI153" i="1"/>
  <c r="AU153" i="1" s="1"/>
  <c r="AH153" i="1"/>
  <c r="AT153" i="1" s="1"/>
  <c r="AG153" i="1"/>
  <c r="AS153" i="1" s="1"/>
  <c r="AF153" i="1"/>
  <c r="AR153" i="1" s="1"/>
  <c r="AD153" i="1"/>
  <c r="R153" i="1"/>
  <c r="AO152" i="1"/>
  <c r="BA152" i="1" s="1"/>
  <c r="AN152" i="1"/>
  <c r="AZ152" i="1" s="1"/>
  <c r="AM152" i="1"/>
  <c r="AY152" i="1" s="1"/>
  <c r="AL152" i="1"/>
  <c r="AX152" i="1" s="1"/>
  <c r="AK152" i="1"/>
  <c r="AW152" i="1" s="1"/>
  <c r="AJ152" i="1"/>
  <c r="AV152" i="1" s="1"/>
  <c r="AI152" i="1"/>
  <c r="AU152" i="1" s="1"/>
  <c r="AH152" i="1"/>
  <c r="AT152" i="1" s="1"/>
  <c r="AG152" i="1"/>
  <c r="AS152" i="1" s="1"/>
  <c r="AF152" i="1"/>
  <c r="AR152" i="1" s="1"/>
  <c r="AD152" i="1"/>
  <c r="R152" i="1"/>
  <c r="AO151" i="1"/>
  <c r="BA151" i="1" s="1"/>
  <c r="AN151" i="1"/>
  <c r="AZ151" i="1" s="1"/>
  <c r="AM151" i="1"/>
  <c r="AY151" i="1" s="1"/>
  <c r="AL151" i="1"/>
  <c r="AX151" i="1" s="1"/>
  <c r="AK151" i="1"/>
  <c r="AW151" i="1" s="1"/>
  <c r="AJ151" i="1"/>
  <c r="AV151" i="1" s="1"/>
  <c r="AI151" i="1"/>
  <c r="AH151" i="1"/>
  <c r="AG151" i="1"/>
  <c r="AF151" i="1"/>
  <c r="AR151" i="1" s="1"/>
  <c r="AD151" i="1"/>
  <c r="AD160" i="1" s="1"/>
  <c r="R151" i="1"/>
  <c r="R160" i="1" l="1"/>
  <c r="BB154" i="1"/>
  <c r="BB155" i="1"/>
  <c r="AI160" i="1"/>
  <c r="AU151" i="1"/>
  <c r="BB158" i="1"/>
  <c r="BB159" i="1"/>
  <c r="AG160" i="1"/>
  <c r="AS151" i="1"/>
  <c r="AS160" i="1" s="1"/>
  <c r="BB156" i="1"/>
  <c r="BB152" i="1"/>
  <c r="AH160" i="1"/>
  <c r="AT151" i="1"/>
  <c r="AT160" i="1" s="1"/>
  <c r="BB153" i="1"/>
  <c r="BB157" i="1"/>
  <c r="AY160" i="1"/>
  <c r="AM160" i="1"/>
  <c r="AR160" i="1"/>
  <c r="C76" i="15" s="1"/>
  <c r="AF160" i="1"/>
  <c r="AV160" i="1"/>
  <c r="AJ160" i="1"/>
  <c r="AZ160" i="1"/>
  <c r="AN160" i="1"/>
  <c r="AW160" i="1"/>
  <c r="AK160" i="1"/>
  <c r="BA160" i="1"/>
  <c r="AO160" i="1"/>
  <c r="AX160" i="1"/>
  <c r="AL160" i="1"/>
  <c r="C13" i="4"/>
  <c r="C18" i="4" s="1"/>
  <c r="C23" i="4" s="1"/>
  <c r="C28" i="4" s="1"/>
  <c r="C33" i="4" s="1"/>
  <c r="C38" i="4" s="1"/>
  <c r="C43" i="4" s="1"/>
  <c r="C48" i="4" s="1"/>
  <c r="C53" i="4" s="1"/>
  <c r="C58" i="4" s="1"/>
  <c r="C63" i="4" s="1"/>
  <c r="C68" i="4" s="1"/>
  <c r="C73" i="4" s="1"/>
  <c r="C78" i="4" s="1"/>
  <c r="C83" i="4" s="1"/>
  <c r="C88" i="4" s="1"/>
  <c r="C93" i="4" s="1"/>
  <c r="C98" i="4" s="1"/>
  <c r="C103" i="4" s="1"/>
  <c r="C108" i="4" s="1"/>
  <c r="C113" i="4" s="1"/>
  <c r="C118" i="4" s="1"/>
  <c r="C9" i="4"/>
  <c r="AP151" i="1"/>
  <c r="AP152" i="1"/>
  <c r="AP153" i="1"/>
  <c r="AP154" i="1"/>
  <c r="AP155" i="1"/>
  <c r="AP156" i="1"/>
  <c r="AP157" i="1"/>
  <c r="AP158" i="1"/>
  <c r="AP159" i="1"/>
  <c r="L101" i="4"/>
  <c r="K101" i="4"/>
  <c r="J101" i="4"/>
  <c r="G101" i="4"/>
  <c r="L100" i="4"/>
  <c r="K100" i="4"/>
  <c r="J100" i="4"/>
  <c r="G100" i="4"/>
  <c r="L99" i="4"/>
  <c r="K99" i="4"/>
  <c r="J99" i="4"/>
  <c r="G99" i="4"/>
  <c r="L98" i="4"/>
  <c r="K98" i="4"/>
  <c r="J98" i="4"/>
  <c r="G98" i="4"/>
  <c r="L97" i="4"/>
  <c r="K97" i="4"/>
  <c r="J97" i="4"/>
  <c r="G97" i="4"/>
  <c r="L96" i="4"/>
  <c r="K96" i="4"/>
  <c r="J96" i="4"/>
  <c r="G96" i="4"/>
  <c r="L95" i="4"/>
  <c r="K95" i="4"/>
  <c r="J95" i="4"/>
  <c r="G95" i="4"/>
  <c r="L94" i="4"/>
  <c r="K94" i="4"/>
  <c r="J94" i="4"/>
  <c r="G94" i="4"/>
  <c r="L93" i="4"/>
  <c r="K93" i="4"/>
  <c r="J93" i="4"/>
  <c r="G93" i="4"/>
  <c r="L92" i="4"/>
  <c r="K92" i="4"/>
  <c r="J92" i="4"/>
  <c r="G92" i="4"/>
  <c r="L91" i="4"/>
  <c r="K91" i="4"/>
  <c r="J91" i="4"/>
  <c r="G91" i="4"/>
  <c r="L90" i="4"/>
  <c r="K90" i="4"/>
  <c r="J90" i="4"/>
  <c r="G90" i="4"/>
  <c r="L89" i="4"/>
  <c r="K89" i="4"/>
  <c r="J89" i="4"/>
  <c r="G89" i="4"/>
  <c r="L88" i="4"/>
  <c r="K88" i="4"/>
  <c r="J88" i="4"/>
  <c r="G88" i="4"/>
  <c r="L87" i="4"/>
  <c r="K87" i="4"/>
  <c r="J87" i="4"/>
  <c r="G87" i="4"/>
  <c r="L86" i="4"/>
  <c r="K86" i="4"/>
  <c r="J86" i="4"/>
  <c r="G86" i="4"/>
  <c r="L85" i="4"/>
  <c r="K85" i="4"/>
  <c r="J85" i="4"/>
  <c r="G85" i="4"/>
  <c r="L84" i="4"/>
  <c r="K84" i="4"/>
  <c r="J84" i="4"/>
  <c r="G84" i="4"/>
  <c r="L83" i="4"/>
  <c r="K83" i="4"/>
  <c r="J83" i="4"/>
  <c r="G83" i="4"/>
  <c r="L82" i="4"/>
  <c r="K82" i="4"/>
  <c r="J82" i="4"/>
  <c r="G82" i="4"/>
  <c r="L81" i="4"/>
  <c r="K81" i="4"/>
  <c r="J81" i="4"/>
  <c r="G81" i="4"/>
  <c r="L80" i="4"/>
  <c r="K80" i="4"/>
  <c r="J80" i="4"/>
  <c r="G80" i="4"/>
  <c r="L79" i="4"/>
  <c r="K79" i="4"/>
  <c r="J79" i="4"/>
  <c r="G79" i="4"/>
  <c r="L78" i="4"/>
  <c r="K78" i="4"/>
  <c r="J78" i="4"/>
  <c r="G78" i="4"/>
  <c r="L77" i="4"/>
  <c r="K77" i="4"/>
  <c r="J77" i="4"/>
  <c r="G77" i="4"/>
  <c r="L76" i="4"/>
  <c r="K76" i="4"/>
  <c r="J76" i="4"/>
  <c r="G76" i="4"/>
  <c r="L75" i="4"/>
  <c r="K75" i="4"/>
  <c r="J75" i="4"/>
  <c r="G75" i="4"/>
  <c r="L74" i="4"/>
  <c r="K74" i="4"/>
  <c r="J74" i="4"/>
  <c r="G74" i="4"/>
  <c r="L73" i="4"/>
  <c r="K73" i="4"/>
  <c r="J73" i="4"/>
  <c r="G73" i="4"/>
  <c r="L72" i="4"/>
  <c r="K72" i="4"/>
  <c r="J72" i="4"/>
  <c r="G72" i="4"/>
  <c r="L71" i="4"/>
  <c r="K71" i="4"/>
  <c r="J71" i="4"/>
  <c r="G71" i="4"/>
  <c r="L70" i="4"/>
  <c r="K70" i="4"/>
  <c r="J70" i="4"/>
  <c r="G70" i="4"/>
  <c r="L69" i="4"/>
  <c r="K69" i="4"/>
  <c r="J69" i="4"/>
  <c r="G69" i="4"/>
  <c r="L68" i="4"/>
  <c r="K68" i="4"/>
  <c r="J68" i="4"/>
  <c r="G68" i="4"/>
  <c r="L67" i="4"/>
  <c r="K67" i="4"/>
  <c r="J67" i="4"/>
  <c r="G67" i="4"/>
  <c r="L66" i="4"/>
  <c r="K66" i="4"/>
  <c r="J66" i="4"/>
  <c r="G66" i="4"/>
  <c r="L65" i="4"/>
  <c r="K65" i="4"/>
  <c r="J65" i="4"/>
  <c r="G65" i="4"/>
  <c r="L64" i="4"/>
  <c r="K64" i="4"/>
  <c r="J64" i="4"/>
  <c r="G64" i="4"/>
  <c r="L63" i="4"/>
  <c r="K63" i="4"/>
  <c r="J63" i="4"/>
  <c r="G63" i="4"/>
  <c r="L62" i="4"/>
  <c r="K62" i="4"/>
  <c r="J62" i="4"/>
  <c r="G62" i="4"/>
  <c r="L61" i="4"/>
  <c r="K61" i="4"/>
  <c r="J61" i="4"/>
  <c r="G61" i="4"/>
  <c r="L60" i="4"/>
  <c r="K60" i="4"/>
  <c r="J60" i="4"/>
  <c r="G60" i="4"/>
  <c r="L59" i="4"/>
  <c r="K59" i="4"/>
  <c r="J59" i="4"/>
  <c r="G59" i="4"/>
  <c r="L58" i="4"/>
  <c r="K58" i="4"/>
  <c r="J58" i="4"/>
  <c r="G58" i="4"/>
  <c r="L57" i="4"/>
  <c r="K57" i="4"/>
  <c r="J57" i="4"/>
  <c r="G57" i="4"/>
  <c r="L56" i="4"/>
  <c r="K56" i="4"/>
  <c r="J56" i="4"/>
  <c r="G56" i="4"/>
  <c r="L55" i="4"/>
  <c r="K55" i="4"/>
  <c r="J55" i="4"/>
  <c r="G55" i="4"/>
  <c r="L54" i="4"/>
  <c r="K54" i="4"/>
  <c r="J54" i="4"/>
  <c r="G54" i="4"/>
  <c r="L53" i="4"/>
  <c r="K53" i="4"/>
  <c r="J53" i="4"/>
  <c r="G53" i="4"/>
  <c r="L52" i="4"/>
  <c r="K52" i="4"/>
  <c r="J52" i="4"/>
  <c r="G52" i="4"/>
  <c r="L51" i="4"/>
  <c r="K51" i="4"/>
  <c r="J51" i="4"/>
  <c r="G51" i="4"/>
  <c r="L50" i="4"/>
  <c r="K50" i="4"/>
  <c r="J50" i="4"/>
  <c r="G50" i="4"/>
  <c r="L49" i="4"/>
  <c r="K49" i="4"/>
  <c r="J49" i="4"/>
  <c r="G49" i="4"/>
  <c r="L48" i="4"/>
  <c r="K48" i="4"/>
  <c r="J48" i="4"/>
  <c r="G48" i="4"/>
  <c r="L47" i="4"/>
  <c r="K47" i="4"/>
  <c r="J47" i="4"/>
  <c r="G47" i="4"/>
  <c r="L46" i="4"/>
  <c r="K46" i="4"/>
  <c r="J46" i="4"/>
  <c r="G46" i="4"/>
  <c r="L45" i="4"/>
  <c r="K45" i="4"/>
  <c r="J45" i="4"/>
  <c r="G45" i="4"/>
  <c r="L44" i="4"/>
  <c r="K44" i="4"/>
  <c r="J44" i="4"/>
  <c r="G44" i="4"/>
  <c r="L43" i="4"/>
  <c r="K43" i="4"/>
  <c r="J43" i="4"/>
  <c r="G43" i="4"/>
  <c r="L42" i="4"/>
  <c r="K42" i="4"/>
  <c r="J42" i="4"/>
  <c r="G42" i="4"/>
  <c r="L41" i="4"/>
  <c r="K41" i="4"/>
  <c r="J41" i="4"/>
  <c r="G41" i="4"/>
  <c r="L40" i="4"/>
  <c r="K40" i="4"/>
  <c r="J40" i="4"/>
  <c r="G40" i="4"/>
  <c r="L39" i="4"/>
  <c r="K39" i="4"/>
  <c r="J39" i="4"/>
  <c r="G39" i="4"/>
  <c r="L38" i="4"/>
  <c r="K38" i="4"/>
  <c r="J38" i="4"/>
  <c r="G38" i="4"/>
  <c r="L37" i="4"/>
  <c r="K37" i="4"/>
  <c r="J37" i="4"/>
  <c r="G37" i="4"/>
  <c r="L36" i="4"/>
  <c r="K36" i="4"/>
  <c r="J36" i="4"/>
  <c r="G36" i="4"/>
  <c r="L35" i="4"/>
  <c r="K35" i="4"/>
  <c r="J35" i="4"/>
  <c r="G35" i="4"/>
  <c r="L34" i="4"/>
  <c r="K34" i="4"/>
  <c r="J34" i="4"/>
  <c r="G34" i="4"/>
  <c r="L33" i="4"/>
  <c r="K33" i="4"/>
  <c r="J33" i="4"/>
  <c r="G33" i="4"/>
  <c r="L32" i="4"/>
  <c r="K32" i="4"/>
  <c r="J32" i="4"/>
  <c r="G32" i="4"/>
  <c r="L31" i="4"/>
  <c r="K31" i="4"/>
  <c r="J31" i="4"/>
  <c r="G31" i="4"/>
  <c r="L30" i="4"/>
  <c r="K30" i="4"/>
  <c r="J30" i="4"/>
  <c r="G30" i="4"/>
  <c r="L29" i="4"/>
  <c r="K29" i="4"/>
  <c r="J29" i="4"/>
  <c r="G29" i="4"/>
  <c r="M29" i="4" l="1"/>
  <c r="M30" i="4"/>
  <c r="M31" i="4"/>
  <c r="M32" i="4"/>
  <c r="M33" i="4"/>
  <c r="M34" i="4"/>
  <c r="M35" i="4"/>
  <c r="M36" i="4"/>
  <c r="M37" i="4"/>
  <c r="M38" i="4"/>
  <c r="M39" i="4"/>
  <c r="M40" i="4"/>
  <c r="M41" i="4"/>
  <c r="M42" i="4"/>
  <c r="M43" i="4"/>
  <c r="M44" i="4"/>
  <c r="M45"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46" i="4"/>
  <c r="M100" i="4"/>
  <c r="M101" i="4"/>
  <c r="D76" i="15"/>
  <c r="D76" i="3"/>
  <c r="E76" i="15"/>
  <c r="E76" i="3"/>
  <c r="I76" i="15"/>
  <c r="I76" i="3"/>
  <c r="H76" i="15"/>
  <c r="H76" i="3"/>
  <c r="G76" i="15"/>
  <c r="G76" i="3"/>
  <c r="J76" i="15"/>
  <c r="J76" i="3"/>
  <c r="L76" i="15"/>
  <c r="L76" i="3"/>
  <c r="K76" i="15"/>
  <c r="K76" i="3"/>
  <c r="C76" i="3"/>
  <c r="BB151" i="1"/>
  <c r="BB160" i="1" s="1"/>
  <c r="AU160" i="1"/>
  <c r="C10" i="4"/>
  <c r="C14" i="4"/>
  <c r="C19" i="4" s="1"/>
  <c r="C24" i="4" s="1"/>
  <c r="C29" i="4" s="1"/>
  <c r="C34" i="4" s="1"/>
  <c r="C39" i="4" s="1"/>
  <c r="C44" i="4" s="1"/>
  <c r="C49" i="4" s="1"/>
  <c r="C54" i="4" s="1"/>
  <c r="C59" i="4" s="1"/>
  <c r="C64" i="4" s="1"/>
  <c r="C69" i="4" s="1"/>
  <c r="C74" i="4" s="1"/>
  <c r="C79" i="4" s="1"/>
  <c r="C84" i="4" s="1"/>
  <c r="C89" i="4" s="1"/>
  <c r="C94" i="4" s="1"/>
  <c r="C99" i="4" s="1"/>
  <c r="C104" i="4" s="1"/>
  <c r="C109" i="4" s="1"/>
  <c r="C114" i="4" s="1"/>
  <c r="C119" i="4" s="1"/>
  <c r="AP160" i="1"/>
  <c r="L28" i="4"/>
  <c r="K28" i="4"/>
  <c r="L27" i="4"/>
  <c r="K27" i="4"/>
  <c r="L26" i="4"/>
  <c r="K26" i="4"/>
  <c r="L25" i="4"/>
  <c r="K25" i="4"/>
  <c r="L24" i="4"/>
  <c r="K24" i="4"/>
  <c r="L23" i="4"/>
  <c r="K23" i="4"/>
  <c r="L22" i="4"/>
  <c r="K22" i="4"/>
  <c r="L21" i="4"/>
  <c r="K21" i="4"/>
  <c r="L20" i="4"/>
  <c r="K20" i="4"/>
  <c r="L19" i="4"/>
  <c r="K19" i="4"/>
  <c r="L18" i="4"/>
  <c r="K18" i="4"/>
  <c r="L17" i="4"/>
  <c r="K17" i="4"/>
  <c r="L16" i="4"/>
  <c r="K16" i="4"/>
  <c r="L15" i="4"/>
  <c r="K15" i="4"/>
  <c r="L14" i="4"/>
  <c r="K14" i="4"/>
  <c r="L13" i="4"/>
  <c r="K13" i="4"/>
  <c r="L12" i="4"/>
  <c r="K12" i="4"/>
  <c r="L11" i="4"/>
  <c r="K11" i="4"/>
  <c r="L10" i="4"/>
  <c r="K10" i="4"/>
  <c r="L9" i="4"/>
  <c r="K9" i="4"/>
  <c r="L8" i="4"/>
  <c r="K8" i="4"/>
  <c r="L7" i="4"/>
  <c r="K7" i="4"/>
  <c r="J28" i="4"/>
  <c r="J27" i="4"/>
  <c r="J26" i="4"/>
  <c r="J25" i="4"/>
  <c r="J24" i="4"/>
  <c r="J23" i="4"/>
  <c r="J22" i="4"/>
  <c r="J21" i="4"/>
  <c r="J20" i="4"/>
  <c r="J19" i="4"/>
  <c r="J18" i="4"/>
  <c r="J17" i="4"/>
  <c r="J16" i="4"/>
  <c r="J15" i="4"/>
  <c r="J14" i="4"/>
  <c r="J13" i="4"/>
  <c r="J12" i="4"/>
  <c r="J11" i="4"/>
  <c r="J7" i="4"/>
  <c r="G28" i="4"/>
  <c r="G27" i="4"/>
  <c r="G26" i="4"/>
  <c r="G25" i="4"/>
  <c r="G24" i="4"/>
  <c r="G23" i="4"/>
  <c r="G22" i="4"/>
  <c r="G21" i="4"/>
  <c r="G20" i="4"/>
  <c r="G19" i="4"/>
  <c r="G18" i="4"/>
  <c r="G17" i="4"/>
  <c r="G16" i="4"/>
  <c r="G15" i="4"/>
  <c r="G14" i="4"/>
  <c r="G13" i="4"/>
  <c r="G12" i="4"/>
  <c r="G11" i="4"/>
  <c r="M8" i="4"/>
  <c r="G7" i="4"/>
  <c r="AO172" i="1"/>
  <c r="AN172" i="1"/>
  <c r="AM172" i="1"/>
  <c r="AL172" i="1"/>
  <c r="AK172" i="1"/>
  <c r="AJ172" i="1"/>
  <c r="AI172" i="1"/>
  <c r="AH172" i="1"/>
  <c r="AG172" i="1"/>
  <c r="AF172" i="1"/>
  <c r="AD172" i="1"/>
  <c r="R172" i="1"/>
  <c r="AO171" i="1"/>
  <c r="BA171" i="1" s="1"/>
  <c r="AN171" i="1"/>
  <c r="AZ171" i="1" s="1"/>
  <c r="AM171" i="1"/>
  <c r="AY171" i="1" s="1"/>
  <c r="AL171" i="1"/>
  <c r="AX171" i="1" s="1"/>
  <c r="AK171" i="1"/>
  <c r="AW171" i="1" s="1"/>
  <c r="AJ171" i="1"/>
  <c r="AV171" i="1" s="1"/>
  <c r="AI171" i="1"/>
  <c r="AU171" i="1" s="1"/>
  <c r="AH171" i="1"/>
  <c r="AT171" i="1" s="1"/>
  <c r="AG171" i="1"/>
  <c r="AS171" i="1" s="1"/>
  <c r="AF171" i="1"/>
  <c r="AR171" i="1" s="1"/>
  <c r="AD171" i="1"/>
  <c r="R171" i="1"/>
  <c r="AO170" i="1"/>
  <c r="BA170" i="1" s="1"/>
  <c r="AN170" i="1"/>
  <c r="AZ170" i="1" s="1"/>
  <c r="AM170" i="1"/>
  <c r="AY170" i="1" s="1"/>
  <c r="AL170" i="1"/>
  <c r="AX170" i="1" s="1"/>
  <c r="AK170" i="1"/>
  <c r="AW170" i="1" s="1"/>
  <c r="AJ170" i="1"/>
  <c r="AV170" i="1" s="1"/>
  <c r="AI170" i="1"/>
  <c r="AU170" i="1" s="1"/>
  <c r="AH170" i="1"/>
  <c r="AT170" i="1" s="1"/>
  <c r="AG170" i="1"/>
  <c r="AS170" i="1" s="1"/>
  <c r="AF170" i="1"/>
  <c r="AR170" i="1" s="1"/>
  <c r="AD170" i="1"/>
  <c r="R170" i="1"/>
  <c r="AO169" i="1"/>
  <c r="BA169" i="1" s="1"/>
  <c r="AN169" i="1"/>
  <c r="AZ169" i="1" s="1"/>
  <c r="AM169" i="1"/>
  <c r="AY169" i="1" s="1"/>
  <c r="AL169" i="1"/>
  <c r="AX169" i="1" s="1"/>
  <c r="AK169" i="1"/>
  <c r="AW169" i="1" s="1"/>
  <c r="AJ169" i="1"/>
  <c r="AV169" i="1" s="1"/>
  <c r="AI169" i="1"/>
  <c r="AU169" i="1" s="1"/>
  <c r="AH169" i="1"/>
  <c r="AT169" i="1" s="1"/>
  <c r="AG169" i="1"/>
  <c r="AS169" i="1" s="1"/>
  <c r="AF169" i="1"/>
  <c r="AR169" i="1" s="1"/>
  <c r="AD169" i="1"/>
  <c r="R169" i="1"/>
  <c r="AO168" i="1"/>
  <c r="BA168" i="1" s="1"/>
  <c r="AN168" i="1"/>
  <c r="AZ168" i="1" s="1"/>
  <c r="AM168" i="1"/>
  <c r="AY168" i="1" s="1"/>
  <c r="AL168" i="1"/>
  <c r="AX168" i="1" s="1"/>
  <c r="AK168" i="1"/>
  <c r="AW168" i="1" s="1"/>
  <c r="AJ168" i="1"/>
  <c r="AV168" i="1" s="1"/>
  <c r="AI168" i="1"/>
  <c r="AU168" i="1" s="1"/>
  <c r="AH168" i="1"/>
  <c r="AT168" i="1" s="1"/>
  <c r="AG168" i="1"/>
  <c r="AS168" i="1" s="1"/>
  <c r="AF168" i="1"/>
  <c r="AR168" i="1" s="1"/>
  <c r="AD168" i="1"/>
  <c r="R168" i="1"/>
  <c r="AO167" i="1"/>
  <c r="BA167" i="1" s="1"/>
  <c r="AN167" i="1"/>
  <c r="AZ167" i="1" s="1"/>
  <c r="AM167" i="1"/>
  <c r="AY167" i="1" s="1"/>
  <c r="AL167" i="1"/>
  <c r="AX167" i="1" s="1"/>
  <c r="AK167" i="1"/>
  <c r="AW167" i="1" s="1"/>
  <c r="AJ167" i="1"/>
  <c r="AV167" i="1" s="1"/>
  <c r="AI167" i="1"/>
  <c r="AU167" i="1" s="1"/>
  <c r="AH167" i="1"/>
  <c r="AT167" i="1" s="1"/>
  <c r="AG167" i="1"/>
  <c r="AS167" i="1" s="1"/>
  <c r="AF167" i="1"/>
  <c r="AR167" i="1" s="1"/>
  <c r="AD167" i="1"/>
  <c r="R167" i="1"/>
  <c r="AO166" i="1"/>
  <c r="BA166" i="1" s="1"/>
  <c r="AN166" i="1"/>
  <c r="AZ166" i="1" s="1"/>
  <c r="AM166" i="1"/>
  <c r="AY166" i="1" s="1"/>
  <c r="AL166" i="1"/>
  <c r="AX166" i="1" s="1"/>
  <c r="AK166" i="1"/>
  <c r="AW166" i="1" s="1"/>
  <c r="AJ166" i="1"/>
  <c r="AV166" i="1" s="1"/>
  <c r="AI166" i="1"/>
  <c r="AU166" i="1" s="1"/>
  <c r="AH166" i="1"/>
  <c r="AT166" i="1" s="1"/>
  <c r="AG166" i="1"/>
  <c r="AS166" i="1" s="1"/>
  <c r="AF166" i="1"/>
  <c r="AR166" i="1" s="1"/>
  <c r="AD166" i="1"/>
  <c r="R166" i="1"/>
  <c r="AO165" i="1"/>
  <c r="AN165" i="1"/>
  <c r="AM165" i="1"/>
  <c r="AL165" i="1"/>
  <c r="AK165" i="1"/>
  <c r="AJ165" i="1"/>
  <c r="AI165" i="1"/>
  <c r="AH165" i="1"/>
  <c r="AG165" i="1"/>
  <c r="AF165" i="1"/>
  <c r="AD165" i="1"/>
  <c r="R165" i="1"/>
  <c r="AO164" i="1"/>
  <c r="AN164" i="1"/>
  <c r="AM164" i="1"/>
  <c r="AL164" i="1"/>
  <c r="AK164" i="1"/>
  <c r="AJ164" i="1"/>
  <c r="AI164" i="1"/>
  <c r="AH164" i="1"/>
  <c r="AG164" i="1"/>
  <c r="AF164" i="1"/>
  <c r="AD164" i="1"/>
  <c r="R164" i="1"/>
  <c r="AC186" i="1"/>
  <c r="AB186" i="1"/>
  <c r="AA186" i="1"/>
  <c r="Z186" i="1"/>
  <c r="Y186" i="1"/>
  <c r="X186" i="1"/>
  <c r="W186" i="1"/>
  <c r="V186" i="1"/>
  <c r="U186" i="1"/>
  <c r="T186" i="1"/>
  <c r="Q186" i="1"/>
  <c r="P186" i="1"/>
  <c r="O186" i="1"/>
  <c r="N186" i="1"/>
  <c r="M186" i="1"/>
  <c r="L186" i="1"/>
  <c r="K186" i="1"/>
  <c r="J186" i="1"/>
  <c r="I186" i="1"/>
  <c r="H186" i="1"/>
  <c r="AO185" i="1"/>
  <c r="BA185" i="1" s="1"/>
  <c r="AN185" i="1"/>
  <c r="AZ185" i="1" s="1"/>
  <c r="AM185" i="1"/>
  <c r="AY185" i="1" s="1"/>
  <c r="AL185" i="1"/>
  <c r="AX185" i="1" s="1"/>
  <c r="AK185" i="1"/>
  <c r="AW185" i="1" s="1"/>
  <c r="AJ185" i="1"/>
  <c r="AV185" i="1" s="1"/>
  <c r="AI185" i="1"/>
  <c r="AU185" i="1" s="1"/>
  <c r="AH185" i="1"/>
  <c r="AT185" i="1" s="1"/>
  <c r="AG185" i="1"/>
  <c r="AS185" i="1" s="1"/>
  <c r="AF185" i="1"/>
  <c r="AR185" i="1" s="1"/>
  <c r="AD185" i="1"/>
  <c r="R185" i="1"/>
  <c r="AO184" i="1"/>
  <c r="BA184" i="1" s="1"/>
  <c r="AN184" i="1"/>
  <c r="AZ184" i="1" s="1"/>
  <c r="AM184" i="1"/>
  <c r="AY184" i="1" s="1"/>
  <c r="AL184" i="1"/>
  <c r="AX184" i="1" s="1"/>
  <c r="AK184" i="1"/>
  <c r="AW184" i="1" s="1"/>
  <c r="AJ184" i="1"/>
  <c r="AV184" i="1" s="1"/>
  <c r="AI184" i="1"/>
  <c r="AU184" i="1" s="1"/>
  <c r="AH184" i="1"/>
  <c r="AT184" i="1" s="1"/>
  <c r="AG184" i="1"/>
  <c r="AS184" i="1" s="1"/>
  <c r="AF184" i="1"/>
  <c r="AR184" i="1" s="1"/>
  <c r="AD184" i="1"/>
  <c r="R184" i="1"/>
  <c r="AO183" i="1"/>
  <c r="BA183" i="1" s="1"/>
  <c r="AN183" i="1"/>
  <c r="AZ183" i="1" s="1"/>
  <c r="AM183" i="1"/>
  <c r="AY183" i="1" s="1"/>
  <c r="AL183" i="1"/>
  <c r="AX183" i="1" s="1"/>
  <c r="AK183" i="1"/>
  <c r="AW183" i="1" s="1"/>
  <c r="AJ183" i="1"/>
  <c r="AV183" i="1" s="1"/>
  <c r="AI183" i="1"/>
  <c r="AU183" i="1" s="1"/>
  <c r="AH183" i="1"/>
  <c r="AT183" i="1" s="1"/>
  <c r="AG183" i="1"/>
  <c r="AS183" i="1" s="1"/>
  <c r="AF183" i="1"/>
  <c r="AR183" i="1" s="1"/>
  <c r="AD183" i="1"/>
  <c r="R183" i="1"/>
  <c r="AO182" i="1"/>
  <c r="BA182" i="1" s="1"/>
  <c r="AN182" i="1"/>
  <c r="AZ182" i="1" s="1"/>
  <c r="AM182" i="1"/>
  <c r="AY182" i="1" s="1"/>
  <c r="AL182" i="1"/>
  <c r="AX182" i="1" s="1"/>
  <c r="AK182" i="1"/>
  <c r="AW182" i="1" s="1"/>
  <c r="AJ182" i="1"/>
  <c r="AV182" i="1" s="1"/>
  <c r="AI182" i="1"/>
  <c r="AU182" i="1" s="1"/>
  <c r="AH182" i="1"/>
  <c r="AT182" i="1" s="1"/>
  <c r="AG182" i="1"/>
  <c r="AS182" i="1" s="1"/>
  <c r="AF182" i="1"/>
  <c r="AR182" i="1" s="1"/>
  <c r="AD182" i="1"/>
  <c r="R182" i="1"/>
  <c r="AO181" i="1"/>
  <c r="BA181" i="1" s="1"/>
  <c r="AN181" i="1"/>
  <c r="AZ181" i="1" s="1"/>
  <c r="AM181" i="1"/>
  <c r="AY181" i="1" s="1"/>
  <c r="AL181" i="1"/>
  <c r="AX181" i="1" s="1"/>
  <c r="AK181" i="1"/>
  <c r="AW181" i="1" s="1"/>
  <c r="AJ181" i="1"/>
  <c r="AV181" i="1" s="1"/>
  <c r="AI181" i="1"/>
  <c r="AU181" i="1" s="1"/>
  <c r="AH181" i="1"/>
  <c r="AT181" i="1" s="1"/>
  <c r="AG181" i="1"/>
  <c r="AS181" i="1" s="1"/>
  <c r="AF181" i="1"/>
  <c r="AR181" i="1" s="1"/>
  <c r="AD181" i="1"/>
  <c r="R181" i="1"/>
  <c r="AO180" i="1"/>
  <c r="BA180" i="1" s="1"/>
  <c r="AN180" i="1"/>
  <c r="AZ180" i="1" s="1"/>
  <c r="AM180" i="1"/>
  <c r="AY180" i="1" s="1"/>
  <c r="AL180" i="1"/>
  <c r="AX180" i="1" s="1"/>
  <c r="AK180" i="1"/>
  <c r="AW180" i="1" s="1"/>
  <c r="AJ180" i="1"/>
  <c r="AV180" i="1" s="1"/>
  <c r="AI180" i="1"/>
  <c r="AU180" i="1" s="1"/>
  <c r="AH180" i="1"/>
  <c r="AT180" i="1" s="1"/>
  <c r="AG180" i="1"/>
  <c r="AS180" i="1" s="1"/>
  <c r="AF180" i="1"/>
  <c r="AR180" i="1" s="1"/>
  <c r="AD180" i="1"/>
  <c r="R180" i="1"/>
  <c r="AO179" i="1"/>
  <c r="AN179" i="1"/>
  <c r="AM179" i="1"/>
  <c r="AL179" i="1"/>
  <c r="AK179" i="1"/>
  <c r="AJ179" i="1"/>
  <c r="AI179" i="1"/>
  <c r="AH179" i="1"/>
  <c r="AG179" i="1"/>
  <c r="AF179" i="1"/>
  <c r="AD179" i="1"/>
  <c r="R179" i="1"/>
  <c r="AO178" i="1"/>
  <c r="BA178" i="1" s="1"/>
  <c r="AN178" i="1"/>
  <c r="AZ178" i="1" s="1"/>
  <c r="AM178" i="1"/>
  <c r="AY178" i="1" s="1"/>
  <c r="AL178" i="1"/>
  <c r="AX178" i="1" s="1"/>
  <c r="AK178" i="1"/>
  <c r="AW178" i="1" s="1"/>
  <c r="AJ178" i="1"/>
  <c r="AV178" i="1" s="1"/>
  <c r="AI178" i="1"/>
  <c r="AU178" i="1" s="1"/>
  <c r="AH178" i="1"/>
  <c r="AT178" i="1" s="1"/>
  <c r="AG178" i="1"/>
  <c r="AS178" i="1" s="1"/>
  <c r="AF178" i="1"/>
  <c r="AR178" i="1" s="1"/>
  <c r="AD178" i="1"/>
  <c r="R178" i="1"/>
  <c r="AO177" i="1"/>
  <c r="BA177" i="1" s="1"/>
  <c r="AN177" i="1"/>
  <c r="AM177" i="1"/>
  <c r="AL177" i="1"/>
  <c r="AX177" i="1" s="1"/>
  <c r="AK177" i="1"/>
  <c r="AW177" i="1" s="1"/>
  <c r="AJ177" i="1"/>
  <c r="AI177" i="1"/>
  <c r="AH177" i="1"/>
  <c r="AG177" i="1"/>
  <c r="AF177" i="1"/>
  <c r="AD177" i="1"/>
  <c r="R177" i="1"/>
  <c r="M14" i="4" l="1"/>
  <c r="M18" i="4"/>
  <c r="M22" i="4"/>
  <c r="M26" i="4"/>
  <c r="M16" i="4"/>
  <c r="M20" i="4"/>
  <c r="M24" i="4"/>
  <c r="M28" i="4"/>
  <c r="AR179" i="1"/>
  <c r="C61" i="15"/>
  <c r="C62" i="15" s="1"/>
  <c r="C61" i="3"/>
  <c r="C62" i="3" s="1"/>
  <c r="AR164" i="1"/>
  <c r="C37" i="15"/>
  <c r="C38" i="15" s="1"/>
  <c r="C37" i="3"/>
  <c r="C38" i="3" s="1"/>
  <c r="AR172" i="1"/>
  <c r="C53" i="15"/>
  <c r="C54" i="15" s="1"/>
  <c r="C53" i="3"/>
  <c r="C54" i="3" s="1"/>
  <c r="AV172" i="1"/>
  <c r="G53" i="15"/>
  <c r="G54" i="15" s="1"/>
  <c r="G53" i="3"/>
  <c r="G54" i="3" s="1"/>
  <c r="AZ172" i="1"/>
  <c r="K53" i="15"/>
  <c r="K54" i="15" s="1"/>
  <c r="K53" i="3"/>
  <c r="K54" i="3" s="1"/>
  <c r="F76" i="15"/>
  <c r="F76" i="3"/>
  <c r="AS179" i="1"/>
  <c r="D61" i="15"/>
  <c r="D62" i="15" s="1"/>
  <c r="D61" i="3"/>
  <c r="D62" i="3" s="1"/>
  <c r="AW179" i="1"/>
  <c r="AW186" i="1" s="1"/>
  <c r="H61" i="15"/>
  <c r="H62" i="15" s="1"/>
  <c r="H61" i="3"/>
  <c r="H62" i="3" s="1"/>
  <c r="BA179" i="1"/>
  <c r="L61" i="15"/>
  <c r="L62" i="15" s="1"/>
  <c r="L61" i="3"/>
  <c r="L62" i="3" s="1"/>
  <c r="AS164" i="1"/>
  <c r="D37" i="15"/>
  <c r="D38" i="15" s="1"/>
  <c r="D37" i="3"/>
  <c r="D38" i="3" s="1"/>
  <c r="AW164" i="1"/>
  <c r="H37" i="15"/>
  <c r="H38" i="15" s="1"/>
  <c r="H37" i="3"/>
  <c r="H38" i="3" s="1"/>
  <c r="BA164" i="1"/>
  <c r="L37" i="15"/>
  <c r="L38" i="15" s="1"/>
  <c r="L37" i="3"/>
  <c r="L38" i="3" s="1"/>
  <c r="AS165" i="1"/>
  <c r="D45" i="15"/>
  <c r="D46" i="15" s="1"/>
  <c r="D45" i="3"/>
  <c r="D46" i="3" s="1"/>
  <c r="AW165" i="1"/>
  <c r="H45" i="15"/>
  <c r="H46" i="15" s="1"/>
  <c r="H45" i="3"/>
  <c r="H46" i="3" s="1"/>
  <c r="BA165" i="1"/>
  <c r="L45" i="15"/>
  <c r="L46" i="15" s="1"/>
  <c r="L45" i="3"/>
  <c r="L46" i="3" s="1"/>
  <c r="AS172" i="1"/>
  <c r="D53" i="15"/>
  <c r="D54" i="15" s="1"/>
  <c r="D53" i="3"/>
  <c r="D54" i="3" s="1"/>
  <c r="AW172" i="1"/>
  <c r="H53" i="15"/>
  <c r="H54" i="15" s="1"/>
  <c r="H53" i="3"/>
  <c r="H54" i="3" s="1"/>
  <c r="BA172" i="1"/>
  <c r="L53" i="15"/>
  <c r="L54" i="15" s="1"/>
  <c r="L53" i="3"/>
  <c r="L54" i="3" s="1"/>
  <c r="M76" i="15"/>
  <c r="M76" i="3"/>
  <c r="AV179" i="1"/>
  <c r="G61" i="15"/>
  <c r="G62" i="15" s="1"/>
  <c r="G61" i="3"/>
  <c r="G62" i="3" s="1"/>
  <c r="AV164" i="1"/>
  <c r="G37" i="15"/>
  <c r="G38" i="15" s="1"/>
  <c r="G37" i="3"/>
  <c r="G38" i="3" s="1"/>
  <c r="AR165" i="1"/>
  <c r="C45" i="15"/>
  <c r="C46" i="15" s="1"/>
  <c r="C45" i="3"/>
  <c r="C46" i="3" s="1"/>
  <c r="AX179" i="1"/>
  <c r="AX186" i="1" s="1"/>
  <c r="I61" i="3"/>
  <c r="I62" i="3" s="1"/>
  <c r="I61" i="15"/>
  <c r="I62" i="15" s="1"/>
  <c r="M35" i="15"/>
  <c r="M35" i="3"/>
  <c r="AX164" i="1"/>
  <c r="I37" i="15"/>
  <c r="I38" i="15" s="1"/>
  <c r="I37" i="3"/>
  <c r="I38" i="3" s="1"/>
  <c r="AT165" i="1"/>
  <c r="E45" i="15"/>
  <c r="E46" i="15" s="1"/>
  <c r="E45" i="3"/>
  <c r="E46" i="3" s="1"/>
  <c r="AT172" i="1"/>
  <c r="E53" i="15"/>
  <c r="E54" i="15" s="1"/>
  <c r="E53" i="3"/>
  <c r="E54" i="3" s="1"/>
  <c r="AX172" i="1"/>
  <c r="I53" i="15"/>
  <c r="I54" i="15" s="1"/>
  <c r="I53" i="3"/>
  <c r="I54" i="3" s="1"/>
  <c r="AZ179" i="1"/>
  <c r="K61" i="15"/>
  <c r="K62" i="15" s="1"/>
  <c r="K61" i="3"/>
  <c r="K62" i="3" s="1"/>
  <c r="AZ164" i="1"/>
  <c r="K37" i="15"/>
  <c r="K38" i="15" s="1"/>
  <c r="K37" i="3"/>
  <c r="K38" i="3" s="1"/>
  <c r="AV165" i="1"/>
  <c r="G45" i="15"/>
  <c r="G46" i="15" s="1"/>
  <c r="G45" i="3"/>
  <c r="G46" i="3" s="1"/>
  <c r="AZ165" i="1"/>
  <c r="K45" i="15"/>
  <c r="K46" i="15" s="1"/>
  <c r="K45" i="3"/>
  <c r="K46" i="3" s="1"/>
  <c r="AT179" i="1"/>
  <c r="E61" i="3"/>
  <c r="E62" i="3" s="1"/>
  <c r="E61" i="15"/>
  <c r="E62" i="15" s="1"/>
  <c r="AT164" i="1"/>
  <c r="E37" i="15"/>
  <c r="E38" i="15" s="1"/>
  <c r="E37" i="3"/>
  <c r="E38" i="3" s="1"/>
  <c r="M43" i="15"/>
  <c r="M43" i="3"/>
  <c r="AX165" i="1"/>
  <c r="I45" i="15"/>
  <c r="I46" i="15" s="1"/>
  <c r="I45" i="3"/>
  <c r="I46" i="3" s="1"/>
  <c r="M51" i="15"/>
  <c r="M51" i="3"/>
  <c r="M59" i="15"/>
  <c r="M59" i="3"/>
  <c r="AU179" i="1"/>
  <c r="F61" i="15"/>
  <c r="F62" i="15" s="1"/>
  <c r="F61" i="3"/>
  <c r="F62" i="3" s="1"/>
  <c r="AY179" i="1"/>
  <c r="J61" i="15"/>
  <c r="J62" i="15" s="1"/>
  <c r="J61" i="3"/>
  <c r="J62" i="3" s="1"/>
  <c r="M36" i="15"/>
  <c r="M36" i="3"/>
  <c r="AU164" i="1"/>
  <c r="F37" i="15"/>
  <c r="F38" i="15" s="1"/>
  <c r="F37" i="3"/>
  <c r="F38" i="3" s="1"/>
  <c r="AY164" i="1"/>
  <c r="J37" i="15"/>
  <c r="J38" i="15" s="1"/>
  <c r="J37" i="3"/>
  <c r="J38" i="3" s="1"/>
  <c r="M44" i="15"/>
  <c r="M44" i="3"/>
  <c r="AU165" i="1"/>
  <c r="F45" i="15"/>
  <c r="F46" i="15" s="1"/>
  <c r="F45" i="3"/>
  <c r="F46" i="3" s="1"/>
  <c r="AY165" i="1"/>
  <c r="J45" i="15"/>
  <c r="J46" i="15" s="1"/>
  <c r="J45" i="3"/>
  <c r="J46" i="3" s="1"/>
  <c r="M52" i="15"/>
  <c r="M52" i="3"/>
  <c r="M60" i="15"/>
  <c r="M60" i="3"/>
  <c r="AU172" i="1"/>
  <c r="F53" i="3"/>
  <c r="F54" i="3" s="1"/>
  <c r="F53" i="15"/>
  <c r="F54" i="15" s="1"/>
  <c r="AY172" i="1"/>
  <c r="J53" i="3"/>
  <c r="J54" i="3" s="1"/>
  <c r="J53" i="15"/>
  <c r="J54" i="15" s="1"/>
  <c r="BB169" i="1"/>
  <c r="BB166" i="1"/>
  <c r="BB170" i="1"/>
  <c r="BB167" i="1"/>
  <c r="BB168" i="1"/>
  <c r="BB171" i="1"/>
  <c r="C15" i="4"/>
  <c r="C20" i="4" s="1"/>
  <c r="C25" i="4" s="1"/>
  <c r="C30" i="4" s="1"/>
  <c r="C35" i="4" s="1"/>
  <c r="C40" i="4" s="1"/>
  <c r="C45" i="4" s="1"/>
  <c r="C50" i="4" s="1"/>
  <c r="C55" i="4" s="1"/>
  <c r="C60" i="4" s="1"/>
  <c r="C65" i="4" s="1"/>
  <c r="C70" i="4" s="1"/>
  <c r="C75" i="4" s="1"/>
  <c r="C80" i="4" s="1"/>
  <c r="C85" i="4" s="1"/>
  <c r="C90" i="4" s="1"/>
  <c r="C95" i="4" s="1"/>
  <c r="C100" i="4" s="1"/>
  <c r="C105" i="4" s="1"/>
  <c r="C110" i="4" s="1"/>
  <c r="C115" i="4" s="1"/>
  <c r="C120" i="4" s="1"/>
  <c r="C11" i="4"/>
  <c r="C16" i="4" s="1"/>
  <c r="C21" i="4" s="1"/>
  <c r="C26" i="4" s="1"/>
  <c r="C31" i="4" s="1"/>
  <c r="C36" i="4" s="1"/>
  <c r="C41" i="4" s="1"/>
  <c r="C46" i="4" s="1"/>
  <c r="C51" i="4" s="1"/>
  <c r="C56" i="4" s="1"/>
  <c r="C61" i="4" s="1"/>
  <c r="C66" i="4" s="1"/>
  <c r="C71" i="4" s="1"/>
  <c r="C76" i="4" s="1"/>
  <c r="C81" i="4" s="1"/>
  <c r="C86" i="4" s="1"/>
  <c r="C91" i="4" s="1"/>
  <c r="C96" i="4" s="1"/>
  <c r="C101" i="4" s="1"/>
  <c r="C106" i="4" s="1"/>
  <c r="C111" i="4" s="1"/>
  <c r="C116" i="4" s="1"/>
  <c r="C121" i="4" s="1"/>
  <c r="M12" i="4"/>
  <c r="M13" i="4"/>
  <c r="M17" i="4"/>
  <c r="M21" i="4"/>
  <c r="M25" i="4"/>
  <c r="M11" i="4"/>
  <c r="M15" i="4"/>
  <c r="M19" i="4"/>
  <c r="M23" i="4"/>
  <c r="M27" i="4"/>
  <c r="M7" i="4"/>
  <c r="M9" i="4"/>
  <c r="M10" i="4"/>
  <c r="AP168" i="1"/>
  <c r="AP164" i="1"/>
  <c r="AP165" i="1"/>
  <c r="AP166" i="1"/>
  <c r="AP167" i="1"/>
  <c r="AP169" i="1"/>
  <c r="AP170" i="1"/>
  <c r="AP171" i="1"/>
  <c r="AP172" i="1"/>
  <c r="R186" i="1"/>
  <c r="AT177" i="1"/>
  <c r="AP183" i="1"/>
  <c r="AD186" i="1"/>
  <c r="AI186" i="1"/>
  <c r="AM186" i="1"/>
  <c r="AY177" i="1"/>
  <c r="BB183" i="1"/>
  <c r="AF186" i="1"/>
  <c r="AJ186" i="1"/>
  <c r="AN186" i="1"/>
  <c r="AG186" i="1"/>
  <c r="AK186" i="1"/>
  <c r="AO186" i="1"/>
  <c r="BB180" i="1"/>
  <c r="BB181" i="1"/>
  <c r="BB184" i="1"/>
  <c r="BB178" i="1"/>
  <c r="BB182" i="1"/>
  <c r="BB185" i="1"/>
  <c r="AP177" i="1"/>
  <c r="AP180" i="1"/>
  <c r="AP184" i="1"/>
  <c r="AP185" i="1"/>
  <c r="AH186" i="1"/>
  <c r="AL186" i="1"/>
  <c r="AR177" i="1"/>
  <c r="AV177" i="1"/>
  <c r="AZ177" i="1"/>
  <c r="AP178" i="1"/>
  <c r="AP181" i="1"/>
  <c r="AP182" i="1"/>
  <c r="AS177" i="1"/>
  <c r="AU177" i="1"/>
  <c r="AP179" i="1"/>
  <c r="AO96" i="1"/>
  <c r="BA96" i="1" s="1"/>
  <c r="AN96" i="1"/>
  <c r="AZ96" i="1" s="1"/>
  <c r="AM96" i="1"/>
  <c r="AY96" i="1" s="1"/>
  <c r="AL96" i="1"/>
  <c r="AX96" i="1" s="1"/>
  <c r="AK96" i="1"/>
  <c r="AW96" i="1" s="1"/>
  <c r="AJ96" i="1"/>
  <c r="AV96" i="1" s="1"/>
  <c r="AI96" i="1"/>
  <c r="AU96" i="1" s="1"/>
  <c r="AH96" i="1"/>
  <c r="AT96" i="1" s="1"/>
  <c r="AG96" i="1"/>
  <c r="AS96" i="1" s="1"/>
  <c r="AF96" i="1"/>
  <c r="AR96" i="1" s="1"/>
  <c r="AO95" i="1"/>
  <c r="BA95" i="1" s="1"/>
  <c r="AN95" i="1"/>
  <c r="AZ95" i="1" s="1"/>
  <c r="AM95" i="1"/>
  <c r="AY95" i="1" s="1"/>
  <c r="AL95" i="1"/>
  <c r="AX95" i="1" s="1"/>
  <c r="AK95" i="1"/>
  <c r="AW95" i="1" s="1"/>
  <c r="AJ95" i="1"/>
  <c r="AV95" i="1" s="1"/>
  <c r="AI95" i="1"/>
  <c r="AU95" i="1" s="1"/>
  <c r="AH95" i="1"/>
  <c r="AT95" i="1" s="1"/>
  <c r="AG95" i="1"/>
  <c r="AS95" i="1" s="1"/>
  <c r="AF95" i="1"/>
  <c r="AR95" i="1" s="1"/>
  <c r="AO94" i="1"/>
  <c r="BA94" i="1" s="1"/>
  <c r="AN94" i="1"/>
  <c r="AZ94" i="1" s="1"/>
  <c r="AM94" i="1"/>
  <c r="AY94" i="1" s="1"/>
  <c r="AL94" i="1"/>
  <c r="AX94" i="1" s="1"/>
  <c r="AK94" i="1"/>
  <c r="AW94" i="1" s="1"/>
  <c r="AJ94" i="1"/>
  <c r="AV94" i="1" s="1"/>
  <c r="AI94" i="1"/>
  <c r="AU94" i="1" s="1"/>
  <c r="AH94" i="1"/>
  <c r="AT94" i="1" s="1"/>
  <c r="AG94" i="1"/>
  <c r="AS94" i="1" s="1"/>
  <c r="AF94" i="1"/>
  <c r="AR94" i="1" s="1"/>
  <c r="AO93" i="1"/>
  <c r="BA93" i="1" s="1"/>
  <c r="AN93" i="1"/>
  <c r="AZ93" i="1" s="1"/>
  <c r="AM93" i="1"/>
  <c r="AY93" i="1" s="1"/>
  <c r="AL93" i="1"/>
  <c r="AX93" i="1" s="1"/>
  <c r="AK93" i="1"/>
  <c r="AW93" i="1" s="1"/>
  <c r="AJ93" i="1"/>
  <c r="AV93" i="1" s="1"/>
  <c r="AI93" i="1"/>
  <c r="AU93" i="1" s="1"/>
  <c r="AH93" i="1"/>
  <c r="AT93" i="1" s="1"/>
  <c r="AG93" i="1"/>
  <c r="AS93" i="1" s="1"/>
  <c r="AF93" i="1"/>
  <c r="AR93" i="1" s="1"/>
  <c r="AO92" i="1"/>
  <c r="BA92" i="1" s="1"/>
  <c r="AN92" i="1"/>
  <c r="AZ92" i="1" s="1"/>
  <c r="AM92" i="1"/>
  <c r="AY92" i="1" s="1"/>
  <c r="AL92" i="1"/>
  <c r="AX92" i="1" s="1"/>
  <c r="AK92" i="1"/>
  <c r="AW92" i="1" s="1"/>
  <c r="AJ92" i="1"/>
  <c r="AV92" i="1" s="1"/>
  <c r="AI92" i="1"/>
  <c r="AU92" i="1" s="1"/>
  <c r="AH92" i="1"/>
  <c r="AT92" i="1" s="1"/>
  <c r="AG92" i="1"/>
  <c r="AS92" i="1" s="1"/>
  <c r="AF92" i="1"/>
  <c r="AR92" i="1" s="1"/>
  <c r="AO91" i="1"/>
  <c r="BA91" i="1" s="1"/>
  <c r="AN91" i="1"/>
  <c r="AZ91" i="1" s="1"/>
  <c r="AM91" i="1"/>
  <c r="AY91" i="1" s="1"/>
  <c r="AL91" i="1"/>
  <c r="AX91" i="1" s="1"/>
  <c r="AK91" i="1"/>
  <c r="AW91" i="1" s="1"/>
  <c r="AO90" i="1"/>
  <c r="BA90" i="1" s="1"/>
  <c r="AN90" i="1"/>
  <c r="AZ90" i="1" s="1"/>
  <c r="AM90" i="1"/>
  <c r="AY90" i="1" s="1"/>
  <c r="AL90" i="1"/>
  <c r="AX90" i="1" s="1"/>
  <c r="AK90" i="1"/>
  <c r="AW90" i="1" s="1"/>
  <c r="AJ90" i="1"/>
  <c r="AV90" i="1" s="1"/>
  <c r="AI90" i="1"/>
  <c r="AU90" i="1" s="1"/>
  <c r="AH90" i="1"/>
  <c r="AT90" i="1" s="1"/>
  <c r="AG90" i="1"/>
  <c r="AS90" i="1" s="1"/>
  <c r="AF90" i="1"/>
  <c r="AR90" i="1" s="1"/>
  <c r="AO89" i="1"/>
  <c r="BA89" i="1" s="1"/>
  <c r="AN89" i="1"/>
  <c r="AZ89" i="1" s="1"/>
  <c r="AM89" i="1"/>
  <c r="AY89" i="1" s="1"/>
  <c r="AL89" i="1"/>
  <c r="AX89" i="1" s="1"/>
  <c r="AK89" i="1"/>
  <c r="AW89" i="1" s="1"/>
  <c r="AJ89" i="1"/>
  <c r="AV89" i="1" s="1"/>
  <c r="AI89" i="1"/>
  <c r="AU89" i="1" s="1"/>
  <c r="AH89" i="1"/>
  <c r="AT89" i="1" s="1"/>
  <c r="AG89" i="1"/>
  <c r="AS89" i="1" s="1"/>
  <c r="AF89" i="1"/>
  <c r="AR89" i="1" s="1"/>
  <c r="E96" i="1"/>
  <c r="E95" i="1"/>
  <c r="E94" i="1"/>
  <c r="E93" i="1"/>
  <c r="E92" i="1"/>
  <c r="E91" i="1"/>
  <c r="E90" i="1"/>
  <c r="E89" i="1"/>
  <c r="E88" i="1"/>
  <c r="AS186" i="1" l="1"/>
  <c r="AZ186" i="1"/>
  <c r="AU186" i="1"/>
  <c r="AY186" i="1"/>
  <c r="M61" i="3"/>
  <c r="M61" i="15"/>
  <c r="J47" i="15"/>
  <c r="J47" i="3"/>
  <c r="J39" i="15"/>
  <c r="J39" i="3"/>
  <c r="J63" i="3"/>
  <c r="J63" i="15"/>
  <c r="G47" i="15"/>
  <c r="G47" i="3"/>
  <c r="E55" i="15"/>
  <c r="E55" i="3"/>
  <c r="G63" i="15"/>
  <c r="G63" i="3"/>
  <c r="H55" i="15"/>
  <c r="H55" i="3"/>
  <c r="D47" i="15"/>
  <c r="D47" i="3"/>
  <c r="L63" i="15"/>
  <c r="L63" i="3"/>
  <c r="C39" i="15"/>
  <c r="C39" i="3"/>
  <c r="AT186" i="1"/>
  <c r="M45" i="15"/>
  <c r="M45" i="3"/>
  <c r="F55" i="15"/>
  <c r="F55" i="3"/>
  <c r="K47" i="15"/>
  <c r="K47" i="3"/>
  <c r="I55" i="15"/>
  <c r="I55" i="3"/>
  <c r="G39" i="15"/>
  <c r="G39" i="3"/>
  <c r="L55" i="15"/>
  <c r="L55" i="3"/>
  <c r="H47" i="15"/>
  <c r="H47" i="3"/>
  <c r="D39" i="15"/>
  <c r="D39" i="3"/>
  <c r="C55" i="3"/>
  <c r="C55" i="15"/>
  <c r="M37" i="15"/>
  <c r="M37" i="3"/>
  <c r="J55" i="15"/>
  <c r="J55" i="3"/>
  <c r="I47" i="15"/>
  <c r="I47" i="3"/>
  <c r="E63" i="15"/>
  <c r="E63" i="3"/>
  <c r="K63" i="15"/>
  <c r="K63" i="3"/>
  <c r="I39" i="15"/>
  <c r="I39" i="3"/>
  <c r="C47" i="15"/>
  <c r="C47" i="3"/>
  <c r="L47" i="15"/>
  <c r="L47" i="3"/>
  <c r="H39" i="15"/>
  <c r="H39" i="3"/>
  <c r="D63" i="15"/>
  <c r="D63" i="3"/>
  <c r="G55" i="3"/>
  <c r="G55" i="15"/>
  <c r="AV186" i="1"/>
  <c r="BB179" i="1"/>
  <c r="BA186" i="1"/>
  <c r="M53" i="15"/>
  <c r="M53" i="3"/>
  <c r="BB172" i="1"/>
  <c r="BB164" i="1"/>
  <c r="BB165" i="1"/>
  <c r="F47" i="15"/>
  <c r="F47" i="3"/>
  <c r="F39" i="15"/>
  <c r="F39" i="3"/>
  <c r="F63" i="3"/>
  <c r="F63" i="15"/>
  <c r="E39" i="15"/>
  <c r="E39" i="3"/>
  <c r="K39" i="15"/>
  <c r="K39" i="3"/>
  <c r="E47" i="15"/>
  <c r="E47" i="3"/>
  <c r="I63" i="3"/>
  <c r="I63" i="15"/>
  <c r="D55" i="15"/>
  <c r="D55" i="3"/>
  <c r="L39" i="15"/>
  <c r="L39" i="3"/>
  <c r="H63" i="15"/>
  <c r="H63" i="3"/>
  <c r="K55" i="3"/>
  <c r="K55" i="15"/>
  <c r="C63" i="15"/>
  <c r="C63" i="3"/>
  <c r="BB89" i="1"/>
  <c r="BB94" i="1"/>
  <c r="BB95" i="1"/>
  <c r="BB96" i="1"/>
  <c r="BB90" i="1"/>
  <c r="BB92" i="1"/>
  <c r="BB93" i="1"/>
  <c r="AP186" i="1"/>
  <c r="BB177" i="1"/>
  <c r="AR186" i="1"/>
  <c r="BB186" i="1" l="1"/>
  <c r="M47" i="15"/>
  <c r="M47" i="3"/>
  <c r="M39" i="15"/>
  <c r="M39" i="3"/>
  <c r="M55" i="15"/>
  <c r="M55" i="3"/>
  <c r="M63" i="15"/>
  <c r="M63" i="3"/>
  <c r="AO143" i="1"/>
  <c r="BA143" i="1" s="1"/>
  <c r="AN143" i="1"/>
  <c r="AZ143" i="1" s="1"/>
  <c r="AM143" i="1"/>
  <c r="AY143" i="1" s="1"/>
  <c r="AL143" i="1"/>
  <c r="AX143" i="1" s="1"/>
  <c r="AK143" i="1"/>
  <c r="AW143" i="1" s="1"/>
  <c r="AJ143" i="1"/>
  <c r="AV143" i="1" s="1"/>
  <c r="AI143" i="1"/>
  <c r="AU143" i="1" s="1"/>
  <c r="AH143" i="1"/>
  <c r="AT143" i="1" s="1"/>
  <c r="AG143" i="1"/>
  <c r="AS143" i="1" s="1"/>
  <c r="AF143" i="1"/>
  <c r="AR143" i="1" s="1"/>
  <c r="AO142" i="1"/>
  <c r="BA142" i="1" s="1"/>
  <c r="AN142" i="1"/>
  <c r="AZ142" i="1" s="1"/>
  <c r="AM142" i="1"/>
  <c r="AY142" i="1" s="1"/>
  <c r="AL142" i="1"/>
  <c r="AX142" i="1" s="1"/>
  <c r="AK142" i="1"/>
  <c r="AW142" i="1" s="1"/>
  <c r="AJ142" i="1"/>
  <c r="AV142" i="1" s="1"/>
  <c r="AI142" i="1"/>
  <c r="AU142" i="1" s="1"/>
  <c r="AH142" i="1"/>
  <c r="AT142" i="1" s="1"/>
  <c r="AG142" i="1"/>
  <c r="AS142" i="1" s="1"/>
  <c r="AF142" i="1"/>
  <c r="AR142" i="1" s="1"/>
  <c r="AO141" i="1"/>
  <c r="BA141" i="1" s="1"/>
  <c r="AN141" i="1"/>
  <c r="AZ141" i="1" s="1"/>
  <c r="AM141" i="1"/>
  <c r="AY141" i="1" s="1"/>
  <c r="AL141" i="1"/>
  <c r="AX141" i="1" s="1"/>
  <c r="AK141" i="1"/>
  <c r="AW141" i="1" s="1"/>
  <c r="AJ141" i="1"/>
  <c r="AV141" i="1" s="1"/>
  <c r="AI141" i="1"/>
  <c r="AU141" i="1" s="1"/>
  <c r="AH141" i="1"/>
  <c r="AT141" i="1" s="1"/>
  <c r="AG141" i="1"/>
  <c r="AS141" i="1" s="1"/>
  <c r="AF141" i="1"/>
  <c r="AR141" i="1" s="1"/>
  <c r="AO140" i="1"/>
  <c r="BA140" i="1" s="1"/>
  <c r="AN140" i="1"/>
  <c r="AZ140" i="1" s="1"/>
  <c r="AM140" i="1"/>
  <c r="AY140" i="1" s="1"/>
  <c r="AL140" i="1"/>
  <c r="AX140" i="1" s="1"/>
  <c r="AK140" i="1"/>
  <c r="AW140" i="1" s="1"/>
  <c r="AJ140" i="1"/>
  <c r="AV140" i="1" s="1"/>
  <c r="AI140" i="1"/>
  <c r="AU140" i="1" s="1"/>
  <c r="AH140" i="1"/>
  <c r="AT140" i="1" s="1"/>
  <c r="AG140" i="1"/>
  <c r="AS140" i="1" s="1"/>
  <c r="AF140" i="1"/>
  <c r="AR140" i="1" s="1"/>
  <c r="AO139" i="1"/>
  <c r="BA139" i="1" s="1"/>
  <c r="AN139" i="1"/>
  <c r="AZ139" i="1" s="1"/>
  <c r="AM139" i="1"/>
  <c r="AY139" i="1" s="1"/>
  <c r="AL139" i="1"/>
  <c r="AX139" i="1" s="1"/>
  <c r="AK139" i="1"/>
  <c r="AW139" i="1" s="1"/>
  <c r="AJ139" i="1"/>
  <c r="AV139" i="1" s="1"/>
  <c r="AI139" i="1"/>
  <c r="AU139" i="1" s="1"/>
  <c r="AH139" i="1"/>
  <c r="AT139" i="1" s="1"/>
  <c r="AG139" i="1"/>
  <c r="AS139" i="1" s="1"/>
  <c r="AF139" i="1"/>
  <c r="AR139" i="1" s="1"/>
  <c r="AO138" i="1"/>
  <c r="BA138" i="1" s="1"/>
  <c r="AN138" i="1"/>
  <c r="AZ138" i="1" s="1"/>
  <c r="AM138" i="1"/>
  <c r="AY138" i="1" s="1"/>
  <c r="AL138" i="1"/>
  <c r="AX138" i="1" s="1"/>
  <c r="AK138" i="1"/>
  <c r="AW138" i="1" s="1"/>
  <c r="AJ138" i="1"/>
  <c r="AV138" i="1" s="1"/>
  <c r="AI138" i="1"/>
  <c r="AU138" i="1" s="1"/>
  <c r="AH138" i="1"/>
  <c r="AT138" i="1" s="1"/>
  <c r="AG138" i="1"/>
  <c r="AS138" i="1" s="1"/>
  <c r="AF138" i="1"/>
  <c r="AR138" i="1" s="1"/>
  <c r="AO137" i="1"/>
  <c r="BA137" i="1" s="1"/>
  <c r="AN137" i="1"/>
  <c r="AZ137" i="1" s="1"/>
  <c r="AM137" i="1"/>
  <c r="AY137" i="1" s="1"/>
  <c r="AL137" i="1"/>
  <c r="AX137" i="1" s="1"/>
  <c r="AK137" i="1"/>
  <c r="AW137" i="1" s="1"/>
  <c r="AJ137" i="1"/>
  <c r="AI137" i="1"/>
  <c r="AH137" i="1"/>
  <c r="AT137" i="1" s="1"/>
  <c r="AG137" i="1"/>
  <c r="AF137" i="1"/>
  <c r="AR137" i="1" s="1"/>
  <c r="AO136" i="1"/>
  <c r="BA136" i="1" s="1"/>
  <c r="AN136" i="1"/>
  <c r="AZ136" i="1" s="1"/>
  <c r="AM136" i="1"/>
  <c r="AY136" i="1" s="1"/>
  <c r="AL136" i="1"/>
  <c r="AX136" i="1" s="1"/>
  <c r="AK136" i="1"/>
  <c r="AW136" i="1" s="1"/>
  <c r="AJ136" i="1"/>
  <c r="AV136" i="1" s="1"/>
  <c r="AI136" i="1"/>
  <c r="AU136" i="1" s="1"/>
  <c r="AH136" i="1"/>
  <c r="AT136" i="1" s="1"/>
  <c r="AG136" i="1"/>
  <c r="AS136" i="1" s="1"/>
  <c r="AF136" i="1"/>
  <c r="AR136" i="1" s="1"/>
  <c r="AO135" i="1"/>
  <c r="BA135" i="1" s="1"/>
  <c r="AN135" i="1"/>
  <c r="AZ135" i="1" s="1"/>
  <c r="AM135" i="1"/>
  <c r="AY135" i="1" s="1"/>
  <c r="AL135" i="1"/>
  <c r="AX135" i="1" s="1"/>
  <c r="AK135" i="1"/>
  <c r="AW135" i="1" s="1"/>
  <c r="AJ135" i="1"/>
  <c r="AV135" i="1" s="1"/>
  <c r="AI135" i="1"/>
  <c r="AU135" i="1" s="1"/>
  <c r="AH135" i="1"/>
  <c r="AT135" i="1" s="1"/>
  <c r="AG135" i="1"/>
  <c r="AS135" i="1" s="1"/>
  <c r="AF135" i="1"/>
  <c r="AR135" i="1" s="1"/>
  <c r="AO132" i="1"/>
  <c r="BA132" i="1" s="1"/>
  <c r="AN132" i="1"/>
  <c r="AZ132" i="1" s="1"/>
  <c r="AM132" i="1"/>
  <c r="AY132" i="1" s="1"/>
  <c r="AL132" i="1"/>
  <c r="AX132" i="1" s="1"/>
  <c r="AK132" i="1"/>
  <c r="AW132" i="1" s="1"/>
  <c r="AJ132" i="1"/>
  <c r="AV132" i="1" s="1"/>
  <c r="AI132" i="1"/>
  <c r="AU132" i="1" s="1"/>
  <c r="AH132" i="1"/>
  <c r="AT132" i="1" s="1"/>
  <c r="AG132" i="1"/>
  <c r="AS132" i="1" s="1"/>
  <c r="AF132" i="1"/>
  <c r="AR132" i="1" s="1"/>
  <c r="AO131" i="1"/>
  <c r="BA131" i="1" s="1"/>
  <c r="AN131" i="1"/>
  <c r="AZ131" i="1" s="1"/>
  <c r="AM131" i="1"/>
  <c r="AY131" i="1" s="1"/>
  <c r="AL131" i="1"/>
  <c r="AX131" i="1" s="1"/>
  <c r="AK131" i="1"/>
  <c r="AW131" i="1" s="1"/>
  <c r="AJ131" i="1"/>
  <c r="AV131" i="1" s="1"/>
  <c r="AI131" i="1"/>
  <c r="AU131" i="1" s="1"/>
  <c r="AH131" i="1"/>
  <c r="AT131" i="1" s="1"/>
  <c r="AG131" i="1"/>
  <c r="AS131" i="1" s="1"/>
  <c r="AF131" i="1"/>
  <c r="AR131" i="1" s="1"/>
  <c r="AO130" i="1"/>
  <c r="BA130" i="1" s="1"/>
  <c r="AN130" i="1"/>
  <c r="AZ130" i="1" s="1"/>
  <c r="AM130" i="1"/>
  <c r="AY130" i="1" s="1"/>
  <c r="AL130" i="1"/>
  <c r="AX130" i="1" s="1"/>
  <c r="AK130" i="1"/>
  <c r="AW130" i="1" s="1"/>
  <c r="AJ130" i="1"/>
  <c r="AV130" i="1" s="1"/>
  <c r="AI130" i="1"/>
  <c r="AU130" i="1" s="1"/>
  <c r="AH130" i="1"/>
  <c r="AT130" i="1" s="1"/>
  <c r="AG130" i="1"/>
  <c r="AS130" i="1" s="1"/>
  <c r="AF130" i="1"/>
  <c r="AR130" i="1" s="1"/>
  <c r="AO129" i="1"/>
  <c r="BA129" i="1" s="1"/>
  <c r="AN129" i="1"/>
  <c r="AZ129" i="1" s="1"/>
  <c r="AM129" i="1"/>
  <c r="AY129" i="1" s="1"/>
  <c r="AL129" i="1"/>
  <c r="AX129" i="1" s="1"/>
  <c r="AK129" i="1"/>
  <c r="AW129" i="1" s="1"/>
  <c r="AJ129" i="1"/>
  <c r="AV129" i="1" s="1"/>
  <c r="AI129" i="1"/>
  <c r="AU129" i="1" s="1"/>
  <c r="AH129" i="1"/>
  <c r="AT129" i="1" s="1"/>
  <c r="AG129" i="1"/>
  <c r="AS129" i="1" s="1"/>
  <c r="AF129" i="1"/>
  <c r="AR129" i="1" s="1"/>
  <c r="AO128" i="1"/>
  <c r="BA128" i="1" s="1"/>
  <c r="AN128" i="1"/>
  <c r="AZ128" i="1" s="1"/>
  <c r="AM128" i="1"/>
  <c r="AY128" i="1" s="1"/>
  <c r="AL128" i="1"/>
  <c r="AX128" i="1" s="1"/>
  <c r="AK128" i="1"/>
  <c r="AW128" i="1" s="1"/>
  <c r="AJ128" i="1"/>
  <c r="AV128" i="1" s="1"/>
  <c r="AI128" i="1"/>
  <c r="AU128" i="1" s="1"/>
  <c r="AH128" i="1"/>
  <c r="AT128" i="1" s="1"/>
  <c r="AG128" i="1"/>
  <c r="AS128" i="1" s="1"/>
  <c r="AF128" i="1"/>
  <c r="AR128" i="1" s="1"/>
  <c r="AO127" i="1"/>
  <c r="BA127" i="1" s="1"/>
  <c r="AN127" i="1"/>
  <c r="AZ127" i="1" s="1"/>
  <c r="AM127" i="1"/>
  <c r="AY127" i="1" s="1"/>
  <c r="AL127" i="1"/>
  <c r="AX127" i="1" s="1"/>
  <c r="AK127" i="1"/>
  <c r="AW127" i="1" s="1"/>
  <c r="AJ127" i="1"/>
  <c r="AV127" i="1" s="1"/>
  <c r="AI127" i="1"/>
  <c r="AU127" i="1" s="1"/>
  <c r="AH127" i="1"/>
  <c r="AT127" i="1" s="1"/>
  <c r="AG127" i="1"/>
  <c r="AS127" i="1" s="1"/>
  <c r="AF127" i="1"/>
  <c r="AR127" i="1" s="1"/>
  <c r="AO126" i="1"/>
  <c r="BA126" i="1" s="1"/>
  <c r="AN126" i="1"/>
  <c r="AZ126" i="1" s="1"/>
  <c r="AM126" i="1"/>
  <c r="AY126" i="1" s="1"/>
  <c r="AL126" i="1"/>
  <c r="AX126" i="1" s="1"/>
  <c r="AK126" i="1"/>
  <c r="AW126" i="1" s="1"/>
  <c r="AJ126" i="1"/>
  <c r="AV126" i="1" s="1"/>
  <c r="AI126" i="1"/>
  <c r="AU126" i="1" s="1"/>
  <c r="AH126" i="1"/>
  <c r="AT126" i="1" s="1"/>
  <c r="AG126" i="1"/>
  <c r="AS126" i="1" s="1"/>
  <c r="AF126" i="1"/>
  <c r="AR126" i="1" s="1"/>
  <c r="AO125" i="1"/>
  <c r="BA125" i="1" s="1"/>
  <c r="AN125" i="1"/>
  <c r="AZ125" i="1" s="1"/>
  <c r="AM125" i="1"/>
  <c r="AY125" i="1" s="1"/>
  <c r="AL125" i="1"/>
  <c r="AX125" i="1" s="1"/>
  <c r="AK125" i="1"/>
  <c r="AW125" i="1" s="1"/>
  <c r="AJ125" i="1"/>
  <c r="AV125" i="1" s="1"/>
  <c r="AI125" i="1"/>
  <c r="AU125" i="1" s="1"/>
  <c r="AH125" i="1"/>
  <c r="AT125" i="1" s="1"/>
  <c r="AG125" i="1"/>
  <c r="AS125" i="1" s="1"/>
  <c r="AF125" i="1"/>
  <c r="AR125" i="1" s="1"/>
  <c r="AO124" i="1"/>
  <c r="BA124" i="1" s="1"/>
  <c r="AN124" i="1"/>
  <c r="AM124" i="1"/>
  <c r="AY124" i="1" s="1"/>
  <c r="AL124" i="1"/>
  <c r="AK124" i="1"/>
  <c r="AW124" i="1" s="1"/>
  <c r="AJ124" i="1"/>
  <c r="AI124" i="1"/>
  <c r="AH124" i="1"/>
  <c r="AG124" i="1"/>
  <c r="AF124" i="1"/>
  <c r="AR124" i="1" s="1"/>
  <c r="AO121" i="1"/>
  <c r="BA121" i="1" s="1"/>
  <c r="AN121" i="1"/>
  <c r="AZ121" i="1" s="1"/>
  <c r="AM121" i="1"/>
  <c r="AY121" i="1" s="1"/>
  <c r="AL121" i="1"/>
  <c r="AX121" i="1" s="1"/>
  <c r="AK121" i="1"/>
  <c r="AW121" i="1" s="1"/>
  <c r="AJ121" i="1"/>
  <c r="AV121" i="1" s="1"/>
  <c r="AI121" i="1"/>
  <c r="AU121" i="1" s="1"/>
  <c r="AH121" i="1"/>
  <c r="AT121" i="1" s="1"/>
  <c r="AG121" i="1"/>
  <c r="AS121" i="1" s="1"/>
  <c r="AF121" i="1"/>
  <c r="AR121" i="1" s="1"/>
  <c r="AO120" i="1"/>
  <c r="BA120" i="1" s="1"/>
  <c r="AN120" i="1"/>
  <c r="AZ120" i="1" s="1"/>
  <c r="AM120" i="1"/>
  <c r="AY120" i="1" s="1"/>
  <c r="AL120" i="1"/>
  <c r="AX120" i="1" s="1"/>
  <c r="AK120" i="1"/>
  <c r="AW120" i="1" s="1"/>
  <c r="AJ120" i="1"/>
  <c r="AV120" i="1" s="1"/>
  <c r="AI120" i="1"/>
  <c r="AU120" i="1" s="1"/>
  <c r="AH120" i="1"/>
  <c r="AT120" i="1" s="1"/>
  <c r="AG120" i="1"/>
  <c r="AS120" i="1" s="1"/>
  <c r="AF120" i="1"/>
  <c r="AR120" i="1" s="1"/>
  <c r="AO119" i="1"/>
  <c r="BA119" i="1" s="1"/>
  <c r="AN119" i="1"/>
  <c r="AZ119" i="1" s="1"/>
  <c r="AM119" i="1"/>
  <c r="AY119" i="1" s="1"/>
  <c r="AL119" i="1"/>
  <c r="AX119" i="1" s="1"/>
  <c r="AK119" i="1"/>
  <c r="AW119" i="1" s="1"/>
  <c r="AJ119" i="1"/>
  <c r="AV119" i="1" s="1"/>
  <c r="AI119" i="1"/>
  <c r="AU119" i="1" s="1"/>
  <c r="AH119" i="1"/>
  <c r="AT119" i="1" s="1"/>
  <c r="AG119" i="1"/>
  <c r="AS119" i="1" s="1"/>
  <c r="AF119" i="1"/>
  <c r="AR119" i="1" s="1"/>
  <c r="AO118" i="1"/>
  <c r="BA118" i="1" s="1"/>
  <c r="AN118" i="1"/>
  <c r="AZ118" i="1" s="1"/>
  <c r="AM118" i="1"/>
  <c r="AY118" i="1" s="1"/>
  <c r="AL118" i="1"/>
  <c r="AX118" i="1" s="1"/>
  <c r="AK118" i="1"/>
  <c r="AW118" i="1" s="1"/>
  <c r="AJ118" i="1"/>
  <c r="AV118" i="1" s="1"/>
  <c r="AI118" i="1"/>
  <c r="AU118" i="1" s="1"/>
  <c r="AH118" i="1"/>
  <c r="AT118" i="1" s="1"/>
  <c r="AG118" i="1"/>
  <c r="AS118" i="1" s="1"/>
  <c r="AF118" i="1"/>
  <c r="AR118" i="1" s="1"/>
  <c r="AO117" i="1"/>
  <c r="BA117" i="1" s="1"/>
  <c r="AN117" i="1"/>
  <c r="AZ117" i="1" s="1"/>
  <c r="AM117" i="1"/>
  <c r="AY117" i="1" s="1"/>
  <c r="AL117" i="1"/>
  <c r="AX117" i="1" s="1"/>
  <c r="AK117" i="1"/>
  <c r="AW117" i="1" s="1"/>
  <c r="AJ117" i="1"/>
  <c r="AV117" i="1" s="1"/>
  <c r="AI117" i="1"/>
  <c r="AU117" i="1" s="1"/>
  <c r="AH117" i="1"/>
  <c r="AT117" i="1" s="1"/>
  <c r="AG117" i="1"/>
  <c r="AS117" i="1" s="1"/>
  <c r="AF117" i="1"/>
  <c r="AR117" i="1" s="1"/>
  <c r="AO116" i="1"/>
  <c r="BA116" i="1" s="1"/>
  <c r="AN116" i="1"/>
  <c r="AZ116" i="1" s="1"/>
  <c r="AM116" i="1"/>
  <c r="AY116" i="1" s="1"/>
  <c r="AL116" i="1"/>
  <c r="AX116" i="1" s="1"/>
  <c r="AK116" i="1"/>
  <c r="AW116" i="1" s="1"/>
  <c r="AJ116" i="1"/>
  <c r="AV116" i="1" s="1"/>
  <c r="AI116" i="1"/>
  <c r="AU116" i="1" s="1"/>
  <c r="AH116" i="1"/>
  <c r="AT116" i="1" s="1"/>
  <c r="AG116" i="1"/>
  <c r="AS116" i="1" s="1"/>
  <c r="AF116" i="1"/>
  <c r="AR116" i="1" s="1"/>
  <c r="AO115" i="1"/>
  <c r="BA115" i="1" s="1"/>
  <c r="AN115" i="1"/>
  <c r="AZ115" i="1" s="1"/>
  <c r="AM115" i="1"/>
  <c r="AY115" i="1" s="1"/>
  <c r="AL115" i="1"/>
  <c r="AX115" i="1" s="1"/>
  <c r="AK115" i="1"/>
  <c r="AW115" i="1" s="1"/>
  <c r="AJ115" i="1"/>
  <c r="AV115" i="1" s="1"/>
  <c r="AI115" i="1"/>
  <c r="AU115" i="1" s="1"/>
  <c r="AH115" i="1"/>
  <c r="AT115" i="1" s="1"/>
  <c r="AG115" i="1"/>
  <c r="AS115" i="1" s="1"/>
  <c r="AF115" i="1"/>
  <c r="AR115" i="1" s="1"/>
  <c r="AO114" i="1"/>
  <c r="BA114" i="1" s="1"/>
  <c r="AN114" i="1"/>
  <c r="AZ114" i="1" s="1"/>
  <c r="AM114" i="1"/>
  <c r="AY114" i="1" s="1"/>
  <c r="AL114" i="1"/>
  <c r="AX114" i="1" s="1"/>
  <c r="AK114" i="1"/>
  <c r="AW114" i="1" s="1"/>
  <c r="AJ114" i="1"/>
  <c r="AV114" i="1" s="1"/>
  <c r="AI114" i="1"/>
  <c r="AU114" i="1" s="1"/>
  <c r="AH114" i="1"/>
  <c r="AT114" i="1" s="1"/>
  <c r="AG114" i="1"/>
  <c r="AS114" i="1" s="1"/>
  <c r="AF114" i="1"/>
  <c r="AR114" i="1" s="1"/>
  <c r="AO113" i="1"/>
  <c r="BA113" i="1" s="1"/>
  <c r="AN113" i="1"/>
  <c r="AZ113" i="1" s="1"/>
  <c r="AM113" i="1"/>
  <c r="AY113" i="1" s="1"/>
  <c r="AL113" i="1"/>
  <c r="AX113" i="1" s="1"/>
  <c r="AK113" i="1"/>
  <c r="AW113" i="1" s="1"/>
  <c r="AJ113" i="1"/>
  <c r="AV113" i="1" s="1"/>
  <c r="AI113" i="1"/>
  <c r="AU113" i="1" s="1"/>
  <c r="AH113" i="1"/>
  <c r="AT113" i="1" s="1"/>
  <c r="AG113" i="1"/>
  <c r="AS113" i="1" s="1"/>
  <c r="AF113" i="1"/>
  <c r="AR113" i="1" s="1"/>
  <c r="AO110" i="1"/>
  <c r="BA110" i="1" s="1"/>
  <c r="AN110" i="1"/>
  <c r="AZ110" i="1" s="1"/>
  <c r="AM110" i="1"/>
  <c r="AY110" i="1" s="1"/>
  <c r="AL110" i="1"/>
  <c r="AX110" i="1" s="1"/>
  <c r="AK110" i="1"/>
  <c r="AW110" i="1" s="1"/>
  <c r="AJ110" i="1"/>
  <c r="AV110" i="1" s="1"/>
  <c r="AI110" i="1"/>
  <c r="AU110" i="1" s="1"/>
  <c r="AH110" i="1"/>
  <c r="AT110" i="1" s="1"/>
  <c r="AG110" i="1"/>
  <c r="AS110" i="1" s="1"/>
  <c r="AF110" i="1"/>
  <c r="AR110" i="1" s="1"/>
  <c r="AO109" i="1"/>
  <c r="BA109" i="1" s="1"/>
  <c r="AN109" i="1"/>
  <c r="AZ109" i="1" s="1"/>
  <c r="AM109" i="1"/>
  <c r="AY109" i="1" s="1"/>
  <c r="AL109" i="1"/>
  <c r="AX109" i="1" s="1"/>
  <c r="AK109" i="1"/>
  <c r="AW109" i="1" s="1"/>
  <c r="AJ109" i="1"/>
  <c r="AV109" i="1" s="1"/>
  <c r="AI109" i="1"/>
  <c r="AU109" i="1" s="1"/>
  <c r="AH109" i="1"/>
  <c r="AT109" i="1" s="1"/>
  <c r="AG109" i="1"/>
  <c r="AS109" i="1" s="1"/>
  <c r="AF109" i="1"/>
  <c r="AR109" i="1" s="1"/>
  <c r="AO108" i="1"/>
  <c r="BA108" i="1" s="1"/>
  <c r="AN108" i="1"/>
  <c r="AZ108" i="1" s="1"/>
  <c r="AM108" i="1"/>
  <c r="AY108" i="1" s="1"/>
  <c r="AL108" i="1"/>
  <c r="AX108" i="1" s="1"/>
  <c r="AK108" i="1"/>
  <c r="AW108" i="1" s="1"/>
  <c r="AJ108" i="1"/>
  <c r="AV108" i="1" s="1"/>
  <c r="AI108" i="1"/>
  <c r="AU108" i="1" s="1"/>
  <c r="AH108" i="1"/>
  <c r="AT108" i="1" s="1"/>
  <c r="AG108" i="1"/>
  <c r="AS108" i="1" s="1"/>
  <c r="AF108" i="1"/>
  <c r="AR108" i="1" s="1"/>
  <c r="AO107" i="1"/>
  <c r="BA107" i="1" s="1"/>
  <c r="AN107" i="1"/>
  <c r="AZ107" i="1" s="1"/>
  <c r="AM107" i="1"/>
  <c r="AY107" i="1" s="1"/>
  <c r="AL107" i="1"/>
  <c r="AX107" i="1" s="1"/>
  <c r="AK107" i="1"/>
  <c r="AW107" i="1" s="1"/>
  <c r="AJ107" i="1"/>
  <c r="AV107" i="1" s="1"/>
  <c r="AI107" i="1"/>
  <c r="AU107" i="1" s="1"/>
  <c r="AH107" i="1"/>
  <c r="AT107" i="1" s="1"/>
  <c r="AG107" i="1"/>
  <c r="AS107" i="1" s="1"/>
  <c r="AF107" i="1"/>
  <c r="AR107" i="1" s="1"/>
  <c r="AO106" i="1"/>
  <c r="BA106" i="1" s="1"/>
  <c r="AN106" i="1"/>
  <c r="AZ106" i="1" s="1"/>
  <c r="AM106" i="1"/>
  <c r="AY106" i="1" s="1"/>
  <c r="AL106" i="1"/>
  <c r="AX106" i="1" s="1"/>
  <c r="AK106" i="1"/>
  <c r="AW106" i="1" s="1"/>
  <c r="AJ106" i="1"/>
  <c r="AV106" i="1" s="1"/>
  <c r="AI106" i="1"/>
  <c r="AU106" i="1" s="1"/>
  <c r="AH106" i="1"/>
  <c r="AT106" i="1" s="1"/>
  <c r="AG106" i="1"/>
  <c r="AS106" i="1" s="1"/>
  <c r="AF106" i="1"/>
  <c r="AR106" i="1" s="1"/>
  <c r="AO105" i="1"/>
  <c r="BA105" i="1" s="1"/>
  <c r="AN105" i="1"/>
  <c r="AZ105" i="1" s="1"/>
  <c r="AM105" i="1"/>
  <c r="AY105" i="1" s="1"/>
  <c r="AL105" i="1"/>
  <c r="AX105" i="1" s="1"/>
  <c r="AK105" i="1"/>
  <c r="AW105" i="1" s="1"/>
  <c r="AJ105" i="1"/>
  <c r="AV105" i="1" s="1"/>
  <c r="AI105" i="1"/>
  <c r="AU105" i="1" s="1"/>
  <c r="AH105" i="1"/>
  <c r="AT105" i="1" s="1"/>
  <c r="AG105" i="1"/>
  <c r="AS105" i="1" s="1"/>
  <c r="AF105" i="1"/>
  <c r="AR105" i="1" s="1"/>
  <c r="AO104" i="1"/>
  <c r="BA104" i="1" s="1"/>
  <c r="AN104" i="1"/>
  <c r="AZ104" i="1" s="1"/>
  <c r="AM104" i="1"/>
  <c r="AY104" i="1" s="1"/>
  <c r="AL104" i="1"/>
  <c r="AX104" i="1" s="1"/>
  <c r="AK104" i="1"/>
  <c r="AW104" i="1" s="1"/>
  <c r="AJ104" i="1"/>
  <c r="AV104" i="1" s="1"/>
  <c r="AI104" i="1"/>
  <c r="AU104" i="1" s="1"/>
  <c r="AH104" i="1"/>
  <c r="AT104" i="1" s="1"/>
  <c r="AG104" i="1"/>
  <c r="AS104" i="1" s="1"/>
  <c r="AF104" i="1"/>
  <c r="AR104" i="1" s="1"/>
  <c r="AO103" i="1"/>
  <c r="BA103" i="1" s="1"/>
  <c r="AN103" i="1"/>
  <c r="AZ103" i="1" s="1"/>
  <c r="AM103" i="1"/>
  <c r="AY103" i="1" s="1"/>
  <c r="AL103" i="1"/>
  <c r="AX103" i="1" s="1"/>
  <c r="AK103" i="1"/>
  <c r="AW103" i="1" s="1"/>
  <c r="AJ103" i="1"/>
  <c r="AV103" i="1" s="1"/>
  <c r="AI103" i="1"/>
  <c r="AU103" i="1" s="1"/>
  <c r="AH103" i="1"/>
  <c r="AT103" i="1" s="1"/>
  <c r="AG103" i="1"/>
  <c r="AS103" i="1" s="1"/>
  <c r="AF103" i="1"/>
  <c r="AR103" i="1" s="1"/>
  <c r="AO102" i="1"/>
  <c r="BA102" i="1" s="1"/>
  <c r="AN102" i="1"/>
  <c r="AZ102" i="1" s="1"/>
  <c r="AM102" i="1"/>
  <c r="AY102" i="1" s="1"/>
  <c r="AL102" i="1"/>
  <c r="AX102" i="1" s="1"/>
  <c r="AK102" i="1"/>
  <c r="AW102" i="1" s="1"/>
  <c r="AJ102" i="1"/>
  <c r="AV102" i="1" s="1"/>
  <c r="AI102" i="1"/>
  <c r="AU102" i="1" s="1"/>
  <c r="AH102" i="1"/>
  <c r="AG102" i="1"/>
  <c r="AS102" i="1" s="1"/>
  <c r="AF102" i="1"/>
  <c r="AR102" i="1" s="1"/>
  <c r="AO85" i="1"/>
  <c r="BA85" i="1" s="1"/>
  <c r="AN85" i="1"/>
  <c r="AZ85" i="1" s="1"/>
  <c r="AM85" i="1"/>
  <c r="AY85" i="1" s="1"/>
  <c r="AL85" i="1"/>
  <c r="AX85" i="1" s="1"/>
  <c r="AK85" i="1"/>
  <c r="AW85" i="1" s="1"/>
  <c r="AJ85" i="1"/>
  <c r="AV85" i="1" s="1"/>
  <c r="AI85" i="1"/>
  <c r="AU85" i="1" s="1"/>
  <c r="AH85" i="1"/>
  <c r="AT85" i="1" s="1"/>
  <c r="AG85" i="1"/>
  <c r="AS85" i="1" s="1"/>
  <c r="AF85" i="1"/>
  <c r="AR85" i="1" s="1"/>
  <c r="AO84" i="1"/>
  <c r="BA84" i="1" s="1"/>
  <c r="AN84" i="1"/>
  <c r="AZ84" i="1" s="1"/>
  <c r="AM84" i="1"/>
  <c r="AY84" i="1" s="1"/>
  <c r="AL84" i="1"/>
  <c r="AX84" i="1" s="1"/>
  <c r="AK84" i="1"/>
  <c r="AW84" i="1" s="1"/>
  <c r="AJ84" i="1"/>
  <c r="AV84" i="1" s="1"/>
  <c r="AI84" i="1"/>
  <c r="AU84" i="1" s="1"/>
  <c r="AH84" i="1"/>
  <c r="AT84" i="1" s="1"/>
  <c r="AG84" i="1"/>
  <c r="AS84" i="1" s="1"/>
  <c r="AF84" i="1"/>
  <c r="AR84" i="1" s="1"/>
  <c r="AO83" i="1"/>
  <c r="BA83" i="1" s="1"/>
  <c r="AN83" i="1"/>
  <c r="AZ83" i="1" s="1"/>
  <c r="AM83" i="1"/>
  <c r="AY83" i="1" s="1"/>
  <c r="AL83" i="1"/>
  <c r="AX83" i="1" s="1"/>
  <c r="AK83" i="1"/>
  <c r="AW83" i="1" s="1"/>
  <c r="AJ83" i="1"/>
  <c r="AV83" i="1" s="1"/>
  <c r="AI83" i="1"/>
  <c r="AU83" i="1" s="1"/>
  <c r="AH83" i="1"/>
  <c r="AT83" i="1" s="1"/>
  <c r="AG83" i="1"/>
  <c r="AS83" i="1" s="1"/>
  <c r="AF83" i="1"/>
  <c r="AR83" i="1" s="1"/>
  <c r="AO82" i="1"/>
  <c r="BA82" i="1" s="1"/>
  <c r="AN82" i="1"/>
  <c r="AZ82" i="1" s="1"/>
  <c r="AM82" i="1"/>
  <c r="AY82" i="1" s="1"/>
  <c r="AL82" i="1"/>
  <c r="AX82" i="1" s="1"/>
  <c r="AK82" i="1"/>
  <c r="AW82" i="1" s="1"/>
  <c r="AJ82" i="1"/>
  <c r="AV82" i="1" s="1"/>
  <c r="AI82" i="1"/>
  <c r="AU82" i="1" s="1"/>
  <c r="AH82" i="1"/>
  <c r="AT82" i="1" s="1"/>
  <c r="AG82" i="1"/>
  <c r="AS82" i="1" s="1"/>
  <c r="AF82" i="1"/>
  <c r="AR82" i="1" s="1"/>
  <c r="AO81" i="1"/>
  <c r="BA81" i="1" s="1"/>
  <c r="AN81" i="1"/>
  <c r="AZ81" i="1" s="1"/>
  <c r="AM81" i="1"/>
  <c r="AY81" i="1" s="1"/>
  <c r="AL81" i="1"/>
  <c r="AX81" i="1" s="1"/>
  <c r="AK81" i="1"/>
  <c r="AW81" i="1" s="1"/>
  <c r="AJ81" i="1"/>
  <c r="AV81" i="1" s="1"/>
  <c r="AI81" i="1"/>
  <c r="AU81" i="1" s="1"/>
  <c r="AH81" i="1"/>
  <c r="AT81" i="1" s="1"/>
  <c r="AG81" i="1"/>
  <c r="AS81" i="1" s="1"/>
  <c r="AF81" i="1"/>
  <c r="AR81" i="1" s="1"/>
  <c r="AO80" i="1"/>
  <c r="BA80" i="1" s="1"/>
  <c r="AN80" i="1"/>
  <c r="AZ80" i="1" s="1"/>
  <c r="AM80" i="1"/>
  <c r="AY80" i="1" s="1"/>
  <c r="AL80" i="1"/>
  <c r="AX80" i="1" s="1"/>
  <c r="AK80" i="1"/>
  <c r="AW80" i="1" s="1"/>
  <c r="AJ80" i="1"/>
  <c r="AI80" i="1"/>
  <c r="AH80" i="1"/>
  <c r="AG80" i="1"/>
  <c r="AF80" i="1"/>
  <c r="AR80" i="1" s="1"/>
  <c r="AO79" i="1"/>
  <c r="BA79" i="1" s="1"/>
  <c r="AN79" i="1"/>
  <c r="AZ79" i="1" s="1"/>
  <c r="AM79" i="1"/>
  <c r="AY79" i="1" s="1"/>
  <c r="AL79" i="1"/>
  <c r="AX79" i="1" s="1"/>
  <c r="AK79" i="1"/>
  <c r="AW79" i="1" s="1"/>
  <c r="AJ79" i="1"/>
  <c r="AV79" i="1" s="1"/>
  <c r="AI79" i="1"/>
  <c r="AU79" i="1" s="1"/>
  <c r="AH79" i="1"/>
  <c r="AT79" i="1" s="1"/>
  <c r="AG79" i="1"/>
  <c r="AS79" i="1" s="1"/>
  <c r="AF79" i="1"/>
  <c r="AR79" i="1" s="1"/>
  <c r="AO78" i="1"/>
  <c r="BA78" i="1" s="1"/>
  <c r="AN78" i="1"/>
  <c r="AZ78" i="1" s="1"/>
  <c r="AM78" i="1"/>
  <c r="AY78" i="1" s="1"/>
  <c r="AL78" i="1"/>
  <c r="AX78" i="1" s="1"/>
  <c r="AK78" i="1"/>
  <c r="AW78" i="1" s="1"/>
  <c r="AJ78" i="1"/>
  <c r="AV78" i="1" s="1"/>
  <c r="AI78" i="1"/>
  <c r="AU78" i="1" s="1"/>
  <c r="AH78" i="1"/>
  <c r="AT78" i="1" s="1"/>
  <c r="AG78" i="1"/>
  <c r="AS78" i="1" s="1"/>
  <c r="AF78" i="1"/>
  <c r="AR78" i="1" s="1"/>
  <c r="AO77" i="1"/>
  <c r="AN77" i="1"/>
  <c r="AM77" i="1"/>
  <c r="AL77" i="1"/>
  <c r="AK77" i="1"/>
  <c r="AJ77" i="1"/>
  <c r="AI77" i="1"/>
  <c r="AH77" i="1"/>
  <c r="AG77" i="1"/>
  <c r="AF77" i="1"/>
  <c r="AR77" i="1" s="1"/>
  <c r="AO74" i="1"/>
  <c r="BA74" i="1" s="1"/>
  <c r="AN74" i="1"/>
  <c r="AZ74" i="1" s="1"/>
  <c r="AM74" i="1"/>
  <c r="AY74" i="1" s="1"/>
  <c r="AL74" i="1"/>
  <c r="AX74" i="1" s="1"/>
  <c r="AK74" i="1"/>
  <c r="AW74" i="1" s="1"/>
  <c r="AJ74" i="1"/>
  <c r="AV74" i="1" s="1"/>
  <c r="AI74" i="1"/>
  <c r="AU74" i="1" s="1"/>
  <c r="AH74" i="1"/>
  <c r="AT74" i="1" s="1"/>
  <c r="AG74" i="1"/>
  <c r="AS74" i="1" s="1"/>
  <c r="AF74" i="1"/>
  <c r="AR74" i="1" s="1"/>
  <c r="AO73" i="1"/>
  <c r="BA73" i="1" s="1"/>
  <c r="AN73" i="1"/>
  <c r="AZ73" i="1" s="1"/>
  <c r="AM73" i="1"/>
  <c r="AY73" i="1" s="1"/>
  <c r="AL73" i="1"/>
  <c r="AX73" i="1" s="1"/>
  <c r="AK73" i="1"/>
  <c r="AW73" i="1" s="1"/>
  <c r="AJ73" i="1"/>
  <c r="AV73" i="1" s="1"/>
  <c r="AI73" i="1"/>
  <c r="AU73" i="1" s="1"/>
  <c r="AH73" i="1"/>
  <c r="AT73" i="1" s="1"/>
  <c r="AG73" i="1"/>
  <c r="AS73" i="1" s="1"/>
  <c r="AF73" i="1"/>
  <c r="AR73" i="1" s="1"/>
  <c r="AO72" i="1"/>
  <c r="BA72" i="1" s="1"/>
  <c r="AN72" i="1"/>
  <c r="AZ72" i="1" s="1"/>
  <c r="AM72" i="1"/>
  <c r="AY72" i="1" s="1"/>
  <c r="AL72" i="1"/>
  <c r="AX72" i="1" s="1"/>
  <c r="AK72" i="1"/>
  <c r="AW72" i="1" s="1"/>
  <c r="AJ72" i="1"/>
  <c r="AV72" i="1" s="1"/>
  <c r="AI72" i="1"/>
  <c r="AU72" i="1" s="1"/>
  <c r="AH72" i="1"/>
  <c r="AT72" i="1" s="1"/>
  <c r="AG72" i="1"/>
  <c r="AS72" i="1" s="1"/>
  <c r="AF72" i="1"/>
  <c r="AR72" i="1" s="1"/>
  <c r="AO71" i="1"/>
  <c r="BA71" i="1" s="1"/>
  <c r="AN71" i="1"/>
  <c r="AZ71" i="1" s="1"/>
  <c r="AM71" i="1"/>
  <c r="AY71" i="1" s="1"/>
  <c r="AL71" i="1"/>
  <c r="AX71" i="1" s="1"/>
  <c r="AK71" i="1"/>
  <c r="AW71" i="1" s="1"/>
  <c r="AJ71" i="1"/>
  <c r="AV71" i="1" s="1"/>
  <c r="AI71" i="1"/>
  <c r="AU71" i="1" s="1"/>
  <c r="AH71" i="1"/>
  <c r="AT71" i="1" s="1"/>
  <c r="AG71" i="1"/>
  <c r="AS71" i="1" s="1"/>
  <c r="AF71" i="1"/>
  <c r="AR71" i="1" s="1"/>
  <c r="AO70" i="1"/>
  <c r="BA70" i="1" s="1"/>
  <c r="AN70" i="1"/>
  <c r="AZ70" i="1" s="1"/>
  <c r="AM70" i="1"/>
  <c r="AY70" i="1" s="1"/>
  <c r="AL70" i="1"/>
  <c r="AX70" i="1" s="1"/>
  <c r="AK70" i="1"/>
  <c r="AW70" i="1" s="1"/>
  <c r="AJ70" i="1"/>
  <c r="AV70" i="1" s="1"/>
  <c r="AI70" i="1"/>
  <c r="AU70" i="1" s="1"/>
  <c r="AH70" i="1"/>
  <c r="AT70" i="1" s="1"/>
  <c r="AG70" i="1"/>
  <c r="AS70" i="1" s="1"/>
  <c r="AF70" i="1"/>
  <c r="AR70" i="1" s="1"/>
  <c r="AO69" i="1"/>
  <c r="BA69" i="1" s="1"/>
  <c r="AN69" i="1"/>
  <c r="AZ69" i="1" s="1"/>
  <c r="AM69" i="1"/>
  <c r="AY69" i="1" s="1"/>
  <c r="AL69" i="1"/>
  <c r="AX69" i="1" s="1"/>
  <c r="AK69" i="1"/>
  <c r="AW69" i="1" s="1"/>
  <c r="AJ69" i="1"/>
  <c r="AV69" i="1" s="1"/>
  <c r="AI69" i="1"/>
  <c r="AU69" i="1" s="1"/>
  <c r="AH69" i="1"/>
  <c r="AT69" i="1" s="1"/>
  <c r="AG69" i="1"/>
  <c r="AS69" i="1" s="1"/>
  <c r="AF69" i="1"/>
  <c r="AR69" i="1" s="1"/>
  <c r="AO68" i="1"/>
  <c r="BA68" i="1" s="1"/>
  <c r="AN68" i="1"/>
  <c r="AZ68" i="1" s="1"/>
  <c r="AM68" i="1"/>
  <c r="AY68" i="1" s="1"/>
  <c r="AL68" i="1"/>
  <c r="AX68" i="1" s="1"/>
  <c r="AK68" i="1"/>
  <c r="AW68" i="1" s="1"/>
  <c r="AJ68" i="1"/>
  <c r="AV68" i="1" s="1"/>
  <c r="AI68" i="1"/>
  <c r="AU68" i="1" s="1"/>
  <c r="AH68" i="1"/>
  <c r="AT68" i="1" s="1"/>
  <c r="AG68" i="1"/>
  <c r="AS68" i="1" s="1"/>
  <c r="AF68" i="1"/>
  <c r="AR68" i="1" s="1"/>
  <c r="AO67" i="1"/>
  <c r="BA67" i="1" s="1"/>
  <c r="AN67" i="1"/>
  <c r="AZ67" i="1" s="1"/>
  <c r="AM67" i="1"/>
  <c r="AY67" i="1" s="1"/>
  <c r="AL67" i="1"/>
  <c r="AX67" i="1" s="1"/>
  <c r="AK67" i="1"/>
  <c r="AW67" i="1" s="1"/>
  <c r="AJ67" i="1"/>
  <c r="AV67" i="1" s="1"/>
  <c r="AI67" i="1"/>
  <c r="AU67" i="1" s="1"/>
  <c r="AH67" i="1"/>
  <c r="AT67" i="1" s="1"/>
  <c r="AG67" i="1"/>
  <c r="AS67" i="1" s="1"/>
  <c r="AF67" i="1"/>
  <c r="AR67" i="1" s="1"/>
  <c r="AO66" i="1"/>
  <c r="BA66" i="1" s="1"/>
  <c r="AN66" i="1"/>
  <c r="AZ66" i="1" s="1"/>
  <c r="AM66" i="1"/>
  <c r="AY66" i="1" s="1"/>
  <c r="AL66" i="1"/>
  <c r="AX66" i="1" s="1"/>
  <c r="AK66" i="1"/>
  <c r="AW66" i="1" s="1"/>
  <c r="AJ66" i="1"/>
  <c r="AI66" i="1"/>
  <c r="AH66" i="1"/>
  <c r="AG66" i="1"/>
  <c r="AF66" i="1"/>
  <c r="AR66" i="1" s="1"/>
  <c r="AO63" i="1"/>
  <c r="BA63" i="1" s="1"/>
  <c r="AN63" i="1"/>
  <c r="AZ63" i="1" s="1"/>
  <c r="AM63" i="1"/>
  <c r="AY63" i="1" s="1"/>
  <c r="AL63" i="1"/>
  <c r="AX63" i="1" s="1"/>
  <c r="AK63" i="1"/>
  <c r="AW63" i="1" s="1"/>
  <c r="AJ63" i="1"/>
  <c r="AV63" i="1" s="1"/>
  <c r="AI63" i="1"/>
  <c r="AU63" i="1" s="1"/>
  <c r="AH63" i="1"/>
  <c r="AT63" i="1" s="1"/>
  <c r="AG63" i="1"/>
  <c r="AS63" i="1" s="1"/>
  <c r="AF63" i="1"/>
  <c r="AR63" i="1" s="1"/>
  <c r="AO62" i="1"/>
  <c r="BA62" i="1" s="1"/>
  <c r="AN62" i="1"/>
  <c r="AZ62" i="1" s="1"/>
  <c r="AM62" i="1"/>
  <c r="AY62" i="1" s="1"/>
  <c r="AL62" i="1"/>
  <c r="AX62" i="1" s="1"/>
  <c r="AK62" i="1"/>
  <c r="AW62" i="1" s="1"/>
  <c r="AJ62" i="1"/>
  <c r="AV62" i="1" s="1"/>
  <c r="AI62" i="1"/>
  <c r="AU62" i="1" s="1"/>
  <c r="AH62" i="1"/>
  <c r="AT62" i="1" s="1"/>
  <c r="AG62" i="1"/>
  <c r="AS62" i="1" s="1"/>
  <c r="AF62" i="1"/>
  <c r="AR62" i="1" s="1"/>
  <c r="AO61" i="1"/>
  <c r="BA61" i="1" s="1"/>
  <c r="AN61" i="1"/>
  <c r="AZ61" i="1" s="1"/>
  <c r="AM61" i="1"/>
  <c r="AY61" i="1" s="1"/>
  <c r="AL61" i="1"/>
  <c r="AX61" i="1" s="1"/>
  <c r="AK61" i="1"/>
  <c r="AW61" i="1" s="1"/>
  <c r="AJ61" i="1"/>
  <c r="AV61" i="1" s="1"/>
  <c r="AI61" i="1"/>
  <c r="AU61" i="1" s="1"/>
  <c r="AH61" i="1"/>
  <c r="AT61" i="1" s="1"/>
  <c r="AG61" i="1"/>
  <c r="AS61" i="1" s="1"/>
  <c r="AF61" i="1"/>
  <c r="AR61" i="1" s="1"/>
  <c r="AO60" i="1"/>
  <c r="BA60" i="1" s="1"/>
  <c r="AN60" i="1"/>
  <c r="AZ60" i="1" s="1"/>
  <c r="AM60" i="1"/>
  <c r="AY60" i="1" s="1"/>
  <c r="AL60" i="1"/>
  <c r="AX60" i="1" s="1"/>
  <c r="AK60" i="1"/>
  <c r="AW60" i="1" s="1"/>
  <c r="AJ60" i="1"/>
  <c r="AV60" i="1" s="1"/>
  <c r="AI60" i="1"/>
  <c r="AU60" i="1" s="1"/>
  <c r="AH60" i="1"/>
  <c r="AT60" i="1" s="1"/>
  <c r="AG60" i="1"/>
  <c r="AS60" i="1" s="1"/>
  <c r="AF60" i="1"/>
  <c r="AR60" i="1" s="1"/>
  <c r="AO59" i="1"/>
  <c r="BA59" i="1" s="1"/>
  <c r="AN59" i="1"/>
  <c r="AZ59" i="1" s="1"/>
  <c r="AM59" i="1"/>
  <c r="AY59" i="1" s="1"/>
  <c r="AL59" i="1"/>
  <c r="AX59" i="1" s="1"/>
  <c r="AK59" i="1"/>
  <c r="AW59" i="1" s="1"/>
  <c r="AJ59" i="1"/>
  <c r="AV59" i="1" s="1"/>
  <c r="AI59" i="1"/>
  <c r="AU59" i="1" s="1"/>
  <c r="AH59" i="1"/>
  <c r="AT59" i="1" s="1"/>
  <c r="AG59" i="1"/>
  <c r="AS59" i="1" s="1"/>
  <c r="AF59" i="1"/>
  <c r="AR59" i="1" s="1"/>
  <c r="AO58" i="1"/>
  <c r="BA58" i="1" s="1"/>
  <c r="AN58" i="1"/>
  <c r="AZ58" i="1" s="1"/>
  <c r="AM58" i="1"/>
  <c r="AY58" i="1" s="1"/>
  <c r="AL58" i="1"/>
  <c r="AX58" i="1" s="1"/>
  <c r="AK58" i="1"/>
  <c r="AW58" i="1" s="1"/>
  <c r="AJ58" i="1"/>
  <c r="AV58" i="1" s="1"/>
  <c r="AI58" i="1"/>
  <c r="AU58" i="1" s="1"/>
  <c r="AH58" i="1"/>
  <c r="AT58" i="1" s="1"/>
  <c r="AG58" i="1"/>
  <c r="AS58" i="1" s="1"/>
  <c r="AF58" i="1"/>
  <c r="AR58" i="1" s="1"/>
  <c r="AO57" i="1"/>
  <c r="BA57" i="1" s="1"/>
  <c r="AN57" i="1"/>
  <c r="AZ57" i="1" s="1"/>
  <c r="AM57" i="1"/>
  <c r="AY57" i="1" s="1"/>
  <c r="AL57" i="1"/>
  <c r="AX57" i="1" s="1"/>
  <c r="AK57" i="1"/>
  <c r="AW57" i="1" s="1"/>
  <c r="AJ57" i="1"/>
  <c r="AV57" i="1" s="1"/>
  <c r="AI57" i="1"/>
  <c r="AU57" i="1" s="1"/>
  <c r="AH57" i="1"/>
  <c r="AT57" i="1" s="1"/>
  <c r="AG57" i="1"/>
  <c r="AS57" i="1" s="1"/>
  <c r="AF57" i="1"/>
  <c r="AR57" i="1" s="1"/>
  <c r="AO56" i="1"/>
  <c r="BA56" i="1" s="1"/>
  <c r="AN56" i="1"/>
  <c r="AZ56" i="1" s="1"/>
  <c r="AM56" i="1"/>
  <c r="AY56" i="1" s="1"/>
  <c r="AL56" i="1"/>
  <c r="AX56" i="1" s="1"/>
  <c r="AK56" i="1"/>
  <c r="AW56" i="1" s="1"/>
  <c r="AJ56" i="1"/>
  <c r="AV56" i="1" s="1"/>
  <c r="AI56" i="1"/>
  <c r="AU56" i="1" s="1"/>
  <c r="AH56" i="1"/>
  <c r="AT56" i="1" s="1"/>
  <c r="AG56" i="1"/>
  <c r="AS56" i="1" s="1"/>
  <c r="AF56" i="1"/>
  <c r="AR56" i="1" s="1"/>
  <c r="AO55" i="1"/>
  <c r="BA55" i="1" s="1"/>
  <c r="AN55" i="1"/>
  <c r="AZ55" i="1" s="1"/>
  <c r="AM55" i="1"/>
  <c r="AY55" i="1" s="1"/>
  <c r="AL55" i="1"/>
  <c r="AX55" i="1" s="1"/>
  <c r="AK55" i="1"/>
  <c r="AW55" i="1" s="1"/>
  <c r="AJ55" i="1"/>
  <c r="AI55" i="1"/>
  <c r="AH55" i="1"/>
  <c r="AG55" i="1"/>
  <c r="AF55" i="1"/>
  <c r="AR55" i="1" s="1"/>
  <c r="AO49" i="1"/>
  <c r="BA49" i="1" s="1"/>
  <c r="AN49" i="1"/>
  <c r="AZ49" i="1" s="1"/>
  <c r="AM49" i="1"/>
  <c r="AY49" i="1" s="1"/>
  <c r="AL49" i="1"/>
  <c r="AX49" i="1" s="1"/>
  <c r="AK49" i="1"/>
  <c r="AW49" i="1" s="1"/>
  <c r="AJ49" i="1"/>
  <c r="AV49" i="1" s="1"/>
  <c r="AI49" i="1"/>
  <c r="AU49" i="1" s="1"/>
  <c r="AH49" i="1"/>
  <c r="AT49" i="1" s="1"/>
  <c r="AG49" i="1"/>
  <c r="AS49" i="1" s="1"/>
  <c r="AF49" i="1"/>
  <c r="AR49" i="1" s="1"/>
  <c r="AO48" i="1"/>
  <c r="BA48" i="1" s="1"/>
  <c r="AN48" i="1"/>
  <c r="AZ48" i="1" s="1"/>
  <c r="AM48" i="1"/>
  <c r="AY48" i="1" s="1"/>
  <c r="AL48" i="1"/>
  <c r="AX48" i="1" s="1"/>
  <c r="AK48" i="1"/>
  <c r="AW48" i="1" s="1"/>
  <c r="AJ48" i="1"/>
  <c r="AV48" i="1" s="1"/>
  <c r="AI48" i="1"/>
  <c r="AU48" i="1" s="1"/>
  <c r="AH48" i="1"/>
  <c r="AT48" i="1" s="1"/>
  <c r="AG48" i="1"/>
  <c r="AS48" i="1" s="1"/>
  <c r="AF48" i="1"/>
  <c r="AR48" i="1" s="1"/>
  <c r="AO47" i="1"/>
  <c r="BA47" i="1" s="1"/>
  <c r="AN47" i="1"/>
  <c r="AZ47" i="1" s="1"/>
  <c r="AM47" i="1"/>
  <c r="AY47" i="1" s="1"/>
  <c r="AL47" i="1"/>
  <c r="AX47" i="1" s="1"/>
  <c r="AK47" i="1"/>
  <c r="AW47" i="1" s="1"/>
  <c r="AJ47" i="1"/>
  <c r="AV47" i="1" s="1"/>
  <c r="AI47" i="1"/>
  <c r="AU47" i="1" s="1"/>
  <c r="AH47" i="1"/>
  <c r="AT47" i="1" s="1"/>
  <c r="AG47" i="1"/>
  <c r="AS47" i="1" s="1"/>
  <c r="AF47" i="1"/>
  <c r="AR47" i="1" s="1"/>
  <c r="AO46" i="1"/>
  <c r="BA46" i="1" s="1"/>
  <c r="AN46" i="1"/>
  <c r="AZ46" i="1" s="1"/>
  <c r="AM46" i="1"/>
  <c r="AY46" i="1" s="1"/>
  <c r="AL46" i="1"/>
  <c r="AX46" i="1" s="1"/>
  <c r="AK46" i="1"/>
  <c r="AW46" i="1" s="1"/>
  <c r="AJ46" i="1"/>
  <c r="AV46" i="1" s="1"/>
  <c r="AI46" i="1"/>
  <c r="AU46" i="1" s="1"/>
  <c r="AH46" i="1"/>
  <c r="AT46" i="1" s="1"/>
  <c r="AG46" i="1"/>
  <c r="AS46" i="1" s="1"/>
  <c r="AF46" i="1"/>
  <c r="AR46" i="1" s="1"/>
  <c r="AO45" i="1"/>
  <c r="BA45" i="1" s="1"/>
  <c r="AN45" i="1"/>
  <c r="AZ45" i="1" s="1"/>
  <c r="AM45" i="1"/>
  <c r="AY45" i="1" s="1"/>
  <c r="AL45" i="1"/>
  <c r="AX45" i="1" s="1"/>
  <c r="AK45" i="1"/>
  <c r="AW45" i="1" s="1"/>
  <c r="AJ45" i="1"/>
  <c r="AV45" i="1" s="1"/>
  <c r="AI45" i="1"/>
  <c r="AU45" i="1" s="1"/>
  <c r="AH45" i="1"/>
  <c r="AT45" i="1" s="1"/>
  <c r="AG45" i="1"/>
  <c r="AS45" i="1" s="1"/>
  <c r="AF45" i="1"/>
  <c r="AR45" i="1" s="1"/>
  <c r="AO44" i="1"/>
  <c r="BA44" i="1" s="1"/>
  <c r="AN44" i="1"/>
  <c r="AZ44" i="1" s="1"/>
  <c r="AM44" i="1"/>
  <c r="AY44" i="1" s="1"/>
  <c r="AL44" i="1"/>
  <c r="AX44" i="1" s="1"/>
  <c r="AK44" i="1"/>
  <c r="AW44" i="1" s="1"/>
  <c r="AJ44" i="1"/>
  <c r="AV44" i="1" s="1"/>
  <c r="AI44" i="1"/>
  <c r="AU44" i="1" s="1"/>
  <c r="AH44" i="1"/>
  <c r="AT44" i="1" s="1"/>
  <c r="AG44" i="1"/>
  <c r="AS44" i="1" s="1"/>
  <c r="AF44" i="1"/>
  <c r="AR44" i="1" s="1"/>
  <c r="AO43" i="1"/>
  <c r="BA43" i="1" s="1"/>
  <c r="AN43" i="1"/>
  <c r="AZ43" i="1" s="1"/>
  <c r="AM43" i="1"/>
  <c r="AY43" i="1" s="1"/>
  <c r="AL43" i="1"/>
  <c r="AX43" i="1" s="1"/>
  <c r="AK43" i="1"/>
  <c r="AW43" i="1" s="1"/>
  <c r="AJ43" i="1"/>
  <c r="AV43" i="1" s="1"/>
  <c r="AI43" i="1"/>
  <c r="AU43" i="1" s="1"/>
  <c r="AH43" i="1"/>
  <c r="AT43" i="1" s="1"/>
  <c r="AG43" i="1"/>
  <c r="AS43" i="1" s="1"/>
  <c r="AF43" i="1"/>
  <c r="AR43" i="1" s="1"/>
  <c r="AO42" i="1"/>
  <c r="BA42" i="1" s="1"/>
  <c r="AN42" i="1"/>
  <c r="AZ42" i="1" s="1"/>
  <c r="AM42" i="1"/>
  <c r="AY42" i="1" s="1"/>
  <c r="AL42" i="1"/>
  <c r="AX42" i="1" s="1"/>
  <c r="AK42" i="1"/>
  <c r="AW42" i="1" s="1"/>
  <c r="AJ42" i="1"/>
  <c r="AV42" i="1" s="1"/>
  <c r="AI42" i="1"/>
  <c r="AU42" i="1" s="1"/>
  <c r="AH42" i="1"/>
  <c r="AT42" i="1" s="1"/>
  <c r="AG42" i="1"/>
  <c r="AS42" i="1" s="1"/>
  <c r="AF42" i="1"/>
  <c r="AR42" i="1" s="1"/>
  <c r="AO41" i="1"/>
  <c r="BA41" i="1" s="1"/>
  <c r="AN41" i="1"/>
  <c r="AZ41" i="1" s="1"/>
  <c r="AM41" i="1"/>
  <c r="AY41" i="1" s="1"/>
  <c r="AL41" i="1"/>
  <c r="AX41" i="1" s="1"/>
  <c r="AK41" i="1"/>
  <c r="AW41" i="1" s="1"/>
  <c r="AJ41" i="1"/>
  <c r="AV41" i="1" s="1"/>
  <c r="AI41" i="1"/>
  <c r="AU41" i="1" s="1"/>
  <c r="AG41" i="1"/>
  <c r="AS41" i="1" s="1"/>
  <c r="AF41" i="1"/>
  <c r="AR41" i="1" s="1"/>
  <c r="AO38" i="1"/>
  <c r="BA38" i="1" s="1"/>
  <c r="AN38" i="1"/>
  <c r="AZ38" i="1" s="1"/>
  <c r="AM38" i="1"/>
  <c r="AY38" i="1" s="1"/>
  <c r="AL38" i="1"/>
  <c r="AX38" i="1" s="1"/>
  <c r="AK38" i="1"/>
  <c r="AW38" i="1" s="1"/>
  <c r="AJ38" i="1"/>
  <c r="AV38" i="1" s="1"/>
  <c r="AI38" i="1"/>
  <c r="AU38" i="1" s="1"/>
  <c r="AH38" i="1"/>
  <c r="AT38" i="1" s="1"/>
  <c r="AG38" i="1"/>
  <c r="AS38" i="1" s="1"/>
  <c r="AF38" i="1"/>
  <c r="AR38" i="1" s="1"/>
  <c r="AO37" i="1"/>
  <c r="BA37" i="1" s="1"/>
  <c r="AN37" i="1"/>
  <c r="AZ37" i="1" s="1"/>
  <c r="AM37" i="1"/>
  <c r="AY37" i="1" s="1"/>
  <c r="AL37" i="1"/>
  <c r="AX37" i="1" s="1"/>
  <c r="AK37" i="1"/>
  <c r="AW37" i="1" s="1"/>
  <c r="AJ37" i="1"/>
  <c r="AV37" i="1" s="1"/>
  <c r="AI37" i="1"/>
  <c r="AU37" i="1" s="1"/>
  <c r="AH37" i="1"/>
  <c r="AT37" i="1" s="1"/>
  <c r="AG37" i="1"/>
  <c r="AS37" i="1" s="1"/>
  <c r="AF37" i="1"/>
  <c r="AR37" i="1" s="1"/>
  <c r="AO36" i="1"/>
  <c r="BA36" i="1" s="1"/>
  <c r="AN36" i="1"/>
  <c r="AZ36" i="1" s="1"/>
  <c r="AM36" i="1"/>
  <c r="AY36" i="1" s="1"/>
  <c r="AL36" i="1"/>
  <c r="AX36" i="1" s="1"/>
  <c r="AK36" i="1"/>
  <c r="AW36" i="1" s="1"/>
  <c r="AJ36" i="1"/>
  <c r="AV36" i="1" s="1"/>
  <c r="AI36" i="1"/>
  <c r="AU36" i="1" s="1"/>
  <c r="AH36" i="1"/>
  <c r="AT36" i="1" s="1"/>
  <c r="AG36" i="1"/>
  <c r="AS36" i="1" s="1"/>
  <c r="AF36" i="1"/>
  <c r="AR36" i="1" s="1"/>
  <c r="AO35" i="1"/>
  <c r="BA35" i="1" s="1"/>
  <c r="AN35" i="1"/>
  <c r="AZ35" i="1" s="1"/>
  <c r="AM35" i="1"/>
  <c r="AY35" i="1" s="1"/>
  <c r="AL35" i="1"/>
  <c r="AX35" i="1" s="1"/>
  <c r="AK35" i="1"/>
  <c r="AW35" i="1" s="1"/>
  <c r="AJ35" i="1"/>
  <c r="AV35" i="1" s="1"/>
  <c r="AI35" i="1"/>
  <c r="AU35" i="1" s="1"/>
  <c r="AH35" i="1"/>
  <c r="AT35" i="1" s="1"/>
  <c r="AG35" i="1"/>
  <c r="AS35" i="1" s="1"/>
  <c r="AF35" i="1"/>
  <c r="AR35" i="1" s="1"/>
  <c r="AO34" i="1"/>
  <c r="BA34" i="1" s="1"/>
  <c r="AN34" i="1"/>
  <c r="AZ34" i="1" s="1"/>
  <c r="AM34" i="1"/>
  <c r="AY34" i="1" s="1"/>
  <c r="AL34" i="1"/>
  <c r="AX34" i="1" s="1"/>
  <c r="AK34" i="1"/>
  <c r="AW34" i="1" s="1"/>
  <c r="AJ34" i="1"/>
  <c r="AV34" i="1" s="1"/>
  <c r="AI34" i="1"/>
  <c r="AU34" i="1" s="1"/>
  <c r="AH34" i="1"/>
  <c r="AT34" i="1" s="1"/>
  <c r="AG34" i="1"/>
  <c r="AS34" i="1" s="1"/>
  <c r="AF34" i="1"/>
  <c r="AR34" i="1" s="1"/>
  <c r="AO33" i="1"/>
  <c r="BA33" i="1" s="1"/>
  <c r="AN33" i="1"/>
  <c r="AZ33" i="1" s="1"/>
  <c r="AM33" i="1"/>
  <c r="AY33" i="1" s="1"/>
  <c r="AL33" i="1"/>
  <c r="AX33" i="1" s="1"/>
  <c r="AK33" i="1"/>
  <c r="AW33" i="1" s="1"/>
  <c r="AJ33" i="1"/>
  <c r="AV33" i="1" s="1"/>
  <c r="AI33" i="1"/>
  <c r="AU33" i="1" s="1"/>
  <c r="AH33" i="1"/>
  <c r="AT33" i="1" s="1"/>
  <c r="AG33" i="1"/>
  <c r="AS33" i="1" s="1"/>
  <c r="AF33" i="1"/>
  <c r="AR33" i="1" s="1"/>
  <c r="AO32" i="1"/>
  <c r="BA32" i="1" s="1"/>
  <c r="AN32" i="1"/>
  <c r="AZ32" i="1" s="1"/>
  <c r="AM32" i="1"/>
  <c r="AY32" i="1" s="1"/>
  <c r="AL32" i="1"/>
  <c r="AX32" i="1" s="1"/>
  <c r="AK32" i="1"/>
  <c r="AW32" i="1" s="1"/>
  <c r="AJ32" i="1"/>
  <c r="AV32" i="1" s="1"/>
  <c r="AI32" i="1"/>
  <c r="AU32" i="1" s="1"/>
  <c r="AH32" i="1"/>
  <c r="AT32" i="1" s="1"/>
  <c r="AG32" i="1"/>
  <c r="AS32" i="1" s="1"/>
  <c r="AF32" i="1"/>
  <c r="AR32" i="1" s="1"/>
  <c r="AO31" i="1"/>
  <c r="BA31" i="1" s="1"/>
  <c r="AN31" i="1"/>
  <c r="AZ31" i="1" s="1"/>
  <c r="AM31" i="1"/>
  <c r="AY31" i="1" s="1"/>
  <c r="AL31" i="1"/>
  <c r="AX31" i="1" s="1"/>
  <c r="AK31" i="1"/>
  <c r="AW31" i="1" s="1"/>
  <c r="AJ31" i="1"/>
  <c r="AV31" i="1" s="1"/>
  <c r="AI31" i="1"/>
  <c r="AU31" i="1" s="1"/>
  <c r="AH31" i="1"/>
  <c r="AT31" i="1" s="1"/>
  <c r="AG31" i="1"/>
  <c r="AS31" i="1" s="1"/>
  <c r="AF31" i="1"/>
  <c r="AR31" i="1" s="1"/>
  <c r="AO30" i="1"/>
  <c r="BA30" i="1" s="1"/>
  <c r="AN30" i="1"/>
  <c r="AZ30" i="1" s="1"/>
  <c r="AM30" i="1"/>
  <c r="AY30" i="1" s="1"/>
  <c r="AL30" i="1"/>
  <c r="AX30" i="1" s="1"/>
  <c r="AK30" i="1"/>
  <c r="AW30" i="1" s="1"/>
  <c r="AJ30" i="1"/>
  <c r="AV30" i="1" s="1"/>
  <c r="AI30" i="1"/>
  <c r="AU30" i="1" s="1"/>
  <c r="AH30" i="1"/>
  <c r="AT30" i="1" s="1"/>
  <c r="AG30" i="1"/>
  <c r="AS30" i="1" s="1"/>
  <c r="AF30" i="1"/>
  <c r="AR30" i="1" s="1"/>
  <c r="AO27" i="1"/>
  <c r="BA27" i="1" s="1"/>
  <c r="AN27" i="1"/>
  <c r="AZ27" i="1" s="1"/>
  <c r="AM27" i="1"/>
  <c r="AY27" i="1" s="1"/>
  <c r="AL27" i="1"/>
  <c r="AX27" i="1" s="1"/>
  <c r="AK27" i="1"/>
  <c r="AW27" i="1" s="1"/>
  <c r="AJ27" i="1"/>
  <c r="AV27" i="1" s="1"/>
  <c r="AI27" i="1"/>
  <c r="AU27" i="1" s="1"/>
  <c r="AH27" i="1"/>
  <c r="AT27" i="1" s="1"/>
  <c r="AG27" i="1"/>
  <c r="AS27" i="1" s="1"/>
  <c r="AF27" i="1"/>
  <c r="AR27" i="1" s="1"/>
  <c r="AO26" i="1"/>
  <c r="BA26" i="1" s="1"/>
  <c r="AN26" i="1"/>
  <c r="AZ26" i="1" s="1"/>
  <c r="AM26" i="1"/>
  <c r="AY26" i="1" s="1"/>
  <c r="AL26" i="1"/>
  <c r="AX26" i="1" s="1"/>
  <c r="AK26" i="1"/>
  <c r="AW26" i="1" s="1"/>
  <c r="AJ26" i="1"/>
  <c r="AV26" i="1" s="1"/>
  <c r="AI26" i="1"/>
  <c r="AU26" i="1" s="1"/>
  <c r="AH26" i="1"/>
  <c r="AT26" i="1" s="1"/>
  <c r="AG26" i="1"/>
  <c r="AS26" i="1" s="1"/>
  <c r="AF26" i="1"/>
  <c r="AR26" i="1" s="1"/>
  <c r="AO25" i="1"/>
  <c r="BA25" i="1" s="1"/>
  <c r="AN25" i="1"/>
  <c r="AZ25" i="1" s="1"/>
  <c r="AM25" i="1"/>
  <c r="AY25" i="1" s="1"/>
  <c r="AL25" i="1"/>
  <c r="AX25" i="1" s="1"/>
  <c r="AK25" i="1"/>
  <c r="AW25" i="1" s="1"/>
  <c r="AJ25" i="1"/>
  <c r="AV25" i="1" s="1"/>
  <c r="AI25" i="1"/>
  <c r="AU25" i="1" s="1"/>
  <c r="AH25" i="1"/>
  <c r="AT25" i="1" s="1"/>
  <c r="AG25" i="1"/>
  <c r="AS25" i="1" s="1"/>
  <c r="AF25" i="1"/>
  <c r="AR25" i="1" s="1"/>
  <c r="AO24" i="1"/>
  <c r="BA24" i="1" s="1"/>
  <c r="AN24" i="1"/>
  <c r="AZ24" i="1" s="1"/>
  <c r="AM24" i="1"/>
  <c r="AY24" i="1" s="1"/>
  <c r="AL24" i="1"/>
  <c r="AX24" i="1" s="1"/>
  <c r="AK24" i="1"/>
  <c r="AW24" i="1" s="1"/>
  <c r="AJ24" i="1"/>
  <c r="AV24" i="1" s="1"/>
  <c r="AI24" i="1"/>
  <c r="AU24" i="1" s="1"/>
  <c r="AH24" i="1"/>
  <c r="AT24" i="1" s="1"/>
  <c r="AG24" i="1"/>
  <c r="AS24" i="1" s="1"/>
  <c r="AF24" i="1"/>
  <c r="AR24" i="1" s="1"/>
  <c r="AO23" i="1"/>
  <c r="BA23" i="1" s="1"/>
  <c r="AN23" i="1"/>
  <c r="AZ23" i="1" s="1"/>
  <c r="AM23" i="1"/>
  <c r="AY23" i="1" s="1"/>
  <c r="AL23" i="1"/>
  <c r="AX23" i="1" s="1"/>
  <c r="AK23" i="1"/>
  <c r="AW23" i="1" s="1"/>
  <c r="AJ23" i="1"/>
  <c r="AV23" i="1" s="1"/>
  <c r="AI23" i="1"/>
  <c r="AU23" i="1" s="1"/>
  <c r="AH23" i="1"/>
  <c r="AT23" i="1" s="1"/>
  <c r="AG23" i="1"/>
  <c r="AS23" i="1" s="1"/>
  <c r="AF23" i="1"/>
  <c r="AR23" i="1" s="1"/>
  <c r="AO22" i="1"/>
  <c r="BA22" i="1" s="1"/>
  <c r="AN22" i="1"/>
  <c r="AZ22" i="1" s="1"/>
  <c r="AM22" i="1"/>
  <c r="AY22" i="1" s="1"/>
  <c r="AL22" i="1"/>
  <c r="AX22" i="1" s="1"/>
  <c r="AK22" i="1"/>
  <c r="AW22" i="1" s="1"/>
  <c r="AJ22" i="1"/>
  <c r="AV22" i="1" s="1"/>
  <c r="AI22" i="1"/>
  <c r="AU22" i="1" s="1"/>
  <c r="AH22" i="1"/>
  <c r="AT22" i="1" s="1"/>
  <c r="AG22" i="1"/>
  <c r="AS22" i="1" s="1"/>
  <c r="AF22" i="1"/>
  <c r="AR22" i="1" s="1"/>
  <c r="AO21" i="1"/>
  <c r="BA21" i="1" s="1"/>
  <c r="AN21" i="1"/>
  <c r="AZ21" i="1" s="1"/>
  <c r="AM21" i="1"/>
  <c r="AY21" i="1" s="1"/>
  <c r="AL21" i="1"/>
  <c r="AX21" i="1" s="1"/>
  <c r="AK21" i="1"/>
  <c r="AW21" i="1" s="1"/>
  <c r="AJ21" i="1"/>
  <c r="AV21" i="1" s="1"/>
  <c r="AI21" i="1"/>
  <c r="AU21" i="1" s="1"/>
  <c r="AH21" i="1"/>
  <c r="AT21" i="1" s="1"/>
  <c r="AG21" i="1"/>
  <c r="AS21" i="1" s="1"/>
  <c r="AF21" i="1"/>
  <c r="AR21" i="1" s="1"/>
  <c r="AO20" i="1"/>
  <c r="BA20" i="1" s="1"/>
  <c r="AN20" i="1"/>
  <c r="AZ20" i="1" s="1"/>
  <c r="AM20" i="1"/>
  <c r="AY20" i="1" s="1"/>
  <c r="AL20" i="1"/>
  <c r="AX20" i="1" s="1"/>
  <c r="AK20" i="1"/>
  <c r="AW20" i="1" s="1"/>
  <c r="AJ20" i="1"/>
  <c r="AV20" i="1" s="1"/>
  <c r="AI20" i="1"/>
  <c r="AU20" i="1" s="1"/>
  <c r="AH20" i="1"/>
  <c r="AT20" i="1" s="1"/>
  <c r="AG20" i="1"/>
  <c r="AS20" i="1" s="1"/>
  <c r="AF20" i="1"/>
  <c r="AR20" i="1" s="1"/>
  <c r="AO19" i="1"/>
  <c r="BA19" i="1" s="1"/>
  <c r="AN19" i="1"/>
  <c r="AZ19" i="1" s="1"/>
  <c r="AM19" i="1"/>
  <c r="AY19" i="1" s="1"/>
  <c r="AL19" i="1"/>
  <c r="AX19" i="1" s="1"/>
  <c r="AK19" i="1"/>
  <c r="AW19" i="1" s="1"/>
  <c r="AJ19" i="1"/>
  <c r="AV19" i="1" s="1"/>
  <c r="AI19" i="1"/>
  <c r="AU19" i="1" s="1"/>
  <c r="AH19" i="1"/>
  <c r="AT19" i="1" s="1"/>
  <c r="AG19" i="1"/>
  <c r="AS19" i="1" s="1"/>
  <c r="AF19" i="1"/>
  <c r="AR19" i="1" s="1"/>
  <c r="AO16" i="1"/>
  <c r="BA16" i="1" s="1"/>
  <c r="AN16" i="1"/>
  <c r="AZ16" i="1" s="1"/>
  <c r="AM16" i="1"/>
  <c r="AY16" i="1" s="1"/>
  <c r="AL16" i="1"/>
  <c r="AX16" i="1" s="1"/>
  <c r="AK16" i="1"/>
  <c r="AW16" i="1" s="1"/>
  <c r="AJ16" i="1"/>
  <c r="AV16" i="1" s="1"/>
  <c r="AI16" i="1"/>
  <c r="AU16" i="1" s="1"/>
  <c r="AH16" i="1"/>
  <c r="AT16" i="1" s="1"/>
  <c r="AG16" i="1"/>
  <c r="AS16" i="1" s="1"/>
  <c r="AF16" i="1"/>
  <c r="AR16" i="1" s="1"/>
  <c r="AO15" i="1"/>
  <c r="BA15" i="1" s="1"/>
  <c r="AN15" i="1"/>
  <c r="AZ15" i="1" s="1"/>
  <c r="AM15" i="1"/>
  <c r="AY15" i="1" s="1"/>
  <c r="AL15" i="1"/>
  <c r="AX15" i="1" s="1"/>
  <c r="AK15" i="1"/>
  <c r="AW15" i="1" s="1"/>
  <c r="AJ15" i="1"/>
  <c r="AV15" i="1" s="1"/>
  <c r="AI15" i="1"/>
  <c r="AU15" i="1" s="1"/>
  <c r="AH15" i="1"/>
  <c r="AT15" i="1" s="1"/>
  <c r="AG15" i="1"/>
  <c r="AS15" i="1" s="1"/>
  <c r="AF15" i="1"/>
  <c r="AR15" i="1" s="1"/>
  <c r="AO14" i="1"/>
  <c r="BA14" i="1" s="1"/>
  <c r="AN14" i="1"/>
  <c r="AZ14" i="1" s="1"/>
  <c r="AM14" i="1"/>
  <c r="AY14" i="1" s="1"/>
  <c r="AL14" i="1"/>
  <c r="AX14" i="1" s="1"/>
  <c r="AK14" i="1"/>
  <c r="AW14" i="1" s="1"/>
  <c r="AJ14" i="1"/>
  <c r="AV14" i="1" s="1"/>
  <c r="AI14" i="1"/>
  <c r="AU14" i="1" s="1"/>
  <c r="AH14" i="1"/>
  <c r="AT14" i="1" s="1"/>
  <c r="AG14" i="1"/>
  <c r="AS14" i="1" s="1"/>
  <c r="AF14" i="1"/>
  <c r="AR14" i="1" s="1"/>
  <c r="AO13" i="1"/>
  <c r="BA13" i="1" s="1"/>
  <c r="AN13" i="1"/>
  <c r="AZ13" i="1" s="1"/>
  <c r="AM13" i="1"/>
  <c r="AY13" i="1" s="1"/>
  <c r="AL13" i="1"/>
  <c r="AX13" i="1" s="1"/>
  <c r="AK13" i="1"/>
  <c r="AW13" i="1" s="1"/>
  <c r="AJ13" i="1"/>
  <c r="AV13" i="1" s="1"/>
  <c r="AI13" i="1"/>
  <c r="AU13" i="1" s="1"/>
  <c r="AH13" i="1"/>
  <c r="AT13" i="1" s="1"/>
  <c r="AG13" i="1"/>
  <c r="AS13" i="1" s="1"/>
  <c r="AF13" i="1"/>
  <c r="AR13" i="1" s="1"/>
  <c r="AO12" i="1"/>
  <c r="BA12" i="1" s="1"/>
  <c r="AN12" i="1"/>
  <c r="AZ12" i="1" s="1"/>
  <c r="AM12" i="1"/>
  <c r="AY12" i="1" s="1"/>
  <c r="AL12" i="1"/>
  <c r="AX12" i="1" s="1"/>
  <c r="AK12" i="1"/>
  <c r="AW12" i="1" s="1"/>
  <c r="AJ12" i="1"/>
  <c r="AV12" i="1" s="1"/>
  <c r="AI12" i="1"/>
  <c r="AU12" i="1" s="1"/>
  <c r="AH12" i="1"/>
  <c r="AT12" i="1" s="1"/>
  <c r="AG12" i="1"/>
  <c r="AS12" i="1" s="1"/>
  <c r="AF12" i="1"/>
  <c r="AR12" i="1" s="1"/>
  <c r="AO11" i="1"/>
  <c r="BA11" i="1" s="1"/>
  <c r="AN11" i="1"/>
  <c r="AZ11" i="1" s="1"/>
  <c r="AM11" i="1"/>
  <c r="AY11" i="1" s="1"/>
  <c r="AL11" i="1"/>
  <c r="AX11" i="1" s="1"/>
  <c r="AK11" i="1"/>
  <c r="AW11" i="1" s="1"/>
  <c r="AJ11" i="1"/>
  <c r="AV11" i="1" s="1"/>
  <c r="AI11" i="1"/>
  <c r="AU11" i="1" s="1"/>
  <c r="AH11" i="1"/>
  <c r="AT11" i="1" s="1"/>
  <c r="AG11" i="1"/>
  <c r="AS11" i="1" s="1"/>
  <c r="AF11" i="1"/>
  <c r="AR11" i="1" s="1"/>
  <c r="AO10" i="1"/>
  <c r="BA10" i="1" s="1"/>
  <c r="AN10" i="1"/>
  <c r="AZ10" i="1" s="1"/>
  <c r="AM10" i="1"/>
  <c r="AY10" i="1" s="1"/>
  <c r="AL10" i="1"/>
  <c r="AX10" i="1" s="1"/>
  <c r="AK10" i="1"/>
  <c r="AW10" i="1" s="1"/>
  <c r="AJ10" i="1"/>
  <c r="AV10" i="1" s="1"/>
  <c r="AI10" i="1"/>
  <c r="AU10" i="1" s="1"/>
  <c r="AH10" i="1"/>
  <c r="AT10" i="1" s="1"/>
  <c r="AG10" i="1"/>
  <c r="AS10" i="1" s="1"/>
  <c r="AF10" i="1"/>
  <c r="AR10" i="1" s="1"/>
  <c r="AO9" i="1"/>
  <c r="BA9" i="1" s="1"/>
  <c r="AN9" i="1"/>
  <c r="AZ9" i="1" s="1"/>
  <c r="AM9" i="1"/>
  <c r="AY9" i="1" s="1"/>
  <c r="AL9" i="1"/>
  <c r="AX9" i="1" s="1"/>
  <c r="AK9" i="1"/>
  <c r="AW9" i="1" s="1"/>
  <c r="AJ9" i="1"/>
  <c r="AV9" i="1" s="1"/>
  <c r="AI9" i="1"/>
  <c r="AU9" i="1" s="1"/>
  <c r="AH9" i="1"/>
  <c r="AT9" i="1" s="1"/>
  <c r="AG9" i="1"/>
  <c r="AS9" i="1" s="1"/>
  <c r="AF9" i="1"/>
  <c r="AR9" i="1" s="1"/>
  <c r="AO8" i="1"/>
  <c r="BA8" i="1" s="1"/>
  <c r="AN8" i="1"/>
  <c r="AZ8" i="1" s="1"/>
  <c r="AM8" i="1"/>
  <c r="AY8" i="1" s="1"/>
  <c r="AL8" i="1"/>
  <c r="AX8" i="1" s="1"/>
  <c r="AK8" i="1"/>
  <c r="AW8" i="1" s="1"/>
  <c r="AJ8" i="1"/>
  <c r="AV8" i="1" s="1"/>
  <c r="AI8" i="1"/>
  <c r="AU8" i="1" s="1"/>
  <c r="AH8" i="1"/>
  <c r="AT8" i="1" s="1"/>
  <c r="AS8" i="1"/>
  <c r="AF8" i="1"/>
  <c r="AR8" i="1" s="1"/>
  <c r="AO87" i="1"/>
  <c r="AN87" i="1"/>
  <c r="AM87" i="1"/>
  <c r="AL87" i="1"/>
  <c r="AK87" i="1"/>
  <c r="AJ87" i="1"/>
  <c r="AI87" i="1"/>
  <c r="AH87" i="1"/>
  <c r="AG87" i="1"/>
  <c r="AF87" i="1"/>
  <c r="AD143" i="1"/>
  <c r="AD142" i="1"/>
  <c r="AD141" i="1"/>
  <c r="AD140" i="1"/>
  <c r="AD139" i="1"/>
  <c r="AD138" i="1"/>
  <c r="AD137" i="1"/>
  <c r="AD136" i="1"/>
  <c r="AD135" i="1"/>
  <c r="AD132" i="1"/>
  <c r="AD131" i="1"/>
  <c r="AD130" i="1"/>
  <c r="AD129" i="1"/>
  <c r="AD128" i="1"/>
  <c r="AD127" i="1"/>
  <c r="AD126" i="1"/>
  <c r="AD125" i="1"/>
  <c r="AD124" i="1"/>
  <c r="AD121" i="1"/>
  <c r="AD120" i="1"/>
  <c r="AD119" i="1"/>
  <c r="AD118" i="1"/>
  <c r="AD117" i="1"/>
  <c r="AD116" i="1"/>
  <c r="AD115" i="1"/>
  <c r="AD114" i="1"/>
  <c r="AD113" i="1"/>
  <c r="AD110" i="1"/>
  <c r="AD109" i="1"/>
  <c r="AD108" i="1"/>
  <c r="AD107" i="1"/>
  <c r="AD106" i="1"/>
  <c r="AD105" i="1"/>
  <c r="AD104" i="1"/>
  <c r="AD103" i="1"/>
  <c r="AD102" i="1"/>
  <c r="AC87" i="1"/>
  <c r="AB87" i="1"/>
  <c r="AA87" i="1"/>
  <c r="Z87" i="1"/>
  <c r="Y87" i="1"/>
  <c r="X87" i="1"/>
  <c r="W87" i="1"/>
  <c r="V87" i="1"/>
  <c r="U87" i="1"/>
  <c r="T87" i="1"/>
  <c r="AD85" i="1"/>
  <c r="AD84" i="1"/>
  <c r="AD83" i="1"/>
  <c r="AD82" i="1"/>
  <c r="AD81" i="1"/>
  <c r="AD80" i="1"/>
  <c r="AD79" i="1"/>
  <c r="AD78" i="1"/>
  <c r="AD77" i="1"/>
  <c r="AD74" i="1"/>
  <c r="AD73" i="1"/>
  <c r="AD72" i="1"/>
  <c r="AD71" i="1"/>
  <c r="AD70" i="1"/>
  <c r="AD69" i="1"/>
  <c r="AD68" i="1"/>
  <c r="AD67" i="1"/>
  <c r="AD66" i="1"/>
  <c r="AD63" i="1"/>
  <c r="AD62" i="1"/>
  <c r="AD61" i="1"/>
  <c r="AD60" i="1"/>
  <c r="AD59" i="1"/>
  <c r="AD58" i="1"/>
  <c r="AD57" i="1"/>
  <c r="AD56" i="1"/>
  <c r="AD55" i="1"/>
  <c r="AD49" i="1"/>
  <c r="AD48" i="1"/>
  <c r="AD47" i="1"/>
  <c r="AD46" i="1"/>
  <c r="AD45" i="1"/>
  <c r="AD44" i="1"/>
  <c r="AD43" i="1"/>
  <c r="AD42" i="1"/>
  <c r="AD41" i="1"/>
  <c r="AD38" i="1"/>
  <c r="AD37" i="1"/>
  <c r="AD36" i="1"/>
  <c r="AD35" i="1"/>
  <c r="AD34" i="1"/>
  <c r="AD33" i="1"/>
  <c r="AD32" i="1"/>
  <c r="AD31" i="1"/>
  <c r="AD30" i="1"/>
  <c r="AD27" i="1"/>
  <c r="AD26" i="1"/>
  <c r="AD25" i="1"/>
  <c r="AD24" i="1"/>
  <c r="AD23" i="1"/>
  <c r="AD22" i="1"/>
  <c r="AD21" i="1"/>
  <c r="AD20" i="1"/>
  <c r="AD19" i="1"/>
  <c r="T17" i="1"/>
  <c r="AD16" i="1"/>
  <c r="AD15" i="1"/>
  <c r="AD14" i="1"/>
  <c r="AD13" i="1"/>
  <c r="AD12" i="1"/>
  <c r="AD11" i="1"/>
  <c r="AD10" i="1"/>
  <c r="AD9" i="1"/>
  <c r="AD8" i="1"/>
  <c r="AT102" i="1" l="1"/>
  <c r="AU137" i="1"/>
  <c r="AV66" i="1"/>
  <c r="AT77" i="1"/>
  <c r="AX77" i="1"/>
  <c r="AV137" i="1"/>
  <c r="AV144" i="1" s="1"/>
  <c r="G27" i="3" s="1"/>
  <c r="AS137" i="1"/>
  <c r="AS144" i="1" s="1"/>
  <c r="D27" i="3" s="1"/>
  <c r="AT124" i="1"/>
  <c r="AT133" i="1" s="1"/>
  <c r="E26" i="3" s="1"/>
  <c r="AV80" i="1"/>
  <c r="AT66" i="1"/>
  <c r="AT75" i="1" s="1"/>
  <c r="E20" i="3" s="1"/>
  <c r="AV77" i="1"/>
  <c r="AZ77" i="1"/>
  <c r="AT80" i="1"/>
  <c r="BB45" i="1"/>
  <c r="BB49" i="1"/>
  <c r="BB56" i="1"/>
  <c r="BB58" i="1"/>
  <c r="BB62" i="1"/>
  <c r="BB70" i="1"/>
  <c r="BB74" i="1"/>
  <c r="BB79" i="1"/>
  <c r="BB83" i="1"/>
  <c r="BB84" i="1"/>
  <c r="AZ124" i="1"/>
  <c r="AZ133" i="1" s="1"/>
  <c r="K26" i="3" s="1"/>
  <c r="AX124" i="1"/>
  <c r="AX133" i="1" s="1"/>
  <c r="I26" i="3" s="1"/>
  <c r="BB19" i="1"/>
  <c r="BB23" i="1"/>
  <c r="BB27" i="1"/>
  <c r="BB31" i="1"/>
  <c r="BB35" i="1"/>
  <c r="AR144" i="1"/>
  <c r="C27" i="3" s="1"/>
  <c r="BB103" i="1"/>
  <c r="BB107" i="1"/>
  <c r="AU124" i="1"/>
  <c r="AU133" i="1" s="1"/>
  <c r="F26" i="3" s="1"/>
  <c r="BB125" i="1"/>
  <c r="BB129" i="1"/>
  <c r="BB135" i="1"/>
  <c r="BB139" i="1"/>
  <c r="BB20" i="1"/>
  <c r="BB24" i="1"/>
  <c r="BB60" i="1"/>
  <c r="BB102" i="1"/>
  <c r="AR111" i="1"/>
  <c r="C24" i="3" s="1"/>
  <c r="BB106" i="1"/>
  <c r="BB110" i="1"/>
  <c r="BB115" i="1"/>
  <c r="BB116" i="1"/>
  <c r="BB119" i="1"/>
  <c r="BB120" i="1"/>
  <c r="AR133" i="1"/>
  <c r="C26" i="3" s="1"/>
  <c r="AV124" i="1"/>
  <c r="AV133" i="1" s="1"/>
  <c r="G26" i="3" s="1"/>
  <c r="BB128" i="1"/>
  <c r="BB132" i="1"/>
  <c r="BB136" i="1"/>
  <c r="BB140" i="1"/>
  <c r="BB41" i="1"/>
  <c r="BB59" i="1"/>
  <c r="BB63" i="1"/>
  <c r="AS66" i="1"/>
  <c r="AS75" i="1" s="1"/>
  <c r="D20" i="3" s="1"/>
  <c r="AU77" i="1"/>
  <c r="AY77" i="1"/>
  <c r="BB78" i="1"/>
  <c r="AS80" i="1"/>
  <c r="BB82" i="1"/>
  <c r="BB114" i="1"/>
  <c r="BB118" i="1"/>
  <c r="AS124" i="1"/>
  <c r="AS133" i="1" s="1"/>
  <c r="D26" i="3" s="1"/>
  <c r="BB43" i="1"/>
  <c r="BB44" i="1"/>
  <c r="BB47" i="1"/>
  <c r="BB48" i="1"/>
  <c r="BB57" i="1"/>
  <c r="BB61" i="1"/>
  <c r="BB68" i="1"/>
  <c r="BB69" i="1"/>
  <c r="BB72" i="1"/>
  <c r="BB73" i="1"/>
  <c r="AR86" i="1"/>
  <c r="C16" i="3" s="1"/>
  <c r="BB81" i="1"/>
  <c r="BB85" i="1"/>
  <c r="BB104" i="1"/>
  <c r="BB105" i="1"/>
  <c r="BB108" i="1"/>
  <c r="BB109" i="1"/>
  <c r="BB113" i="1"/>
  <c r="AR122" i="1"/>
  <c r="C25" i="3" s="1"/>
  <c r="BB117" i="1"/>
  <c r="BB121" i="1"/>
  <c r="BB126" i="1"/>
  <c r="BB127" i="1"/>
  <c r="BB130" i="1"/>
  <c r="BB131" i="1"/>
  <c r="BB138" i="1"/>
  <c r="BB141" i="1"/>
  <c r="BB142" i="1"/>
  <c r="BB143" i="1"/>
  <c r="BB21" i="1"/>
  <c r="BB22" i="1"/>
  <c r="BB25" i="1"/>
  <c r="BB26" i="1"/>
  <c r="BB30" i="1"/>
  <c r="BB32" i="1"/>
  <c r="BB33" i="1"/>
  <c r="BB34" i="1"/>
  <c r="BB36" i="1"/>
  <c r="BB37" i="1"/>
  <c r="BB38" i="1"/>
  <c r="BB42" i="1"/>
  <c r="BB46" i="1"/>
  <c r="AU66" i="1"/>
  <c r="AU75" i="1" s="1"/>
  <c r="F20" i="3" s="1"/>
  <c r="BB67" i="1"/>
  <c r="BB71" i="1"/>
  <c r="AS77" i="1"/>
  <c r="AW77" i="1"/>
  <c r="BA77" i="1"/>
  <c r="AU80" i="1"/>
  <c r="AV55" i="1"/>
  <c r="AV64" i="1" s="1"/>
  <c r="G19" i="3" s="1"/>
  <c r="AU55" i="1"/>
  <c r="AU64" i="1" s="1"/>
  <c r="F19" i="3" s="1"/>
  <c r="AS55" i="1"/>
  <c r="AS64" i="1" s="1"/>
  <c r="D19" i="3" s="1"/>
  <c r="AT55" i="1"/>
  <c r="AT64" i="1" s="1"/>
  <c r="E19" i="3" s="1"/>
  <c r="AF75" i="1"/>
  <c r="C20" i="15" s="1"/>
  <c r="AJ75" i="1"/>
  <c r="G20" i="15" s="1"/>
  <c r="AH64" i="1"/>
  <c r="E19" i="15" s="1"/>
  <c r="AH86" i="1"/>
  <c r="E16" i="15" s="1"/>
  <c r="AL86" i="1"/>
  <c r="I16" i="15" s="1"/>
  <c r="AF111" i="1"/>
  <c r="C24" i="15" s="1"/>
  <c r="AF133" i="1"/>
  <c r="C26" i="15" s="1"/>
  <c r="AI75" i="1"/>
  <c r="F20" i="15" s="1"/>
  <c r="AG86" i="1"/>
  <c r="D16" i="15" s="1"/>
  <c r="AK86" i="1"/>
  <c r="H16" i="15" s="1"/>
  <c r="AO86" i="1"/>
  <c r="L16" i="15" s="1"/>
  <c r="AD28" i="1"/>
  <c r="AD75" i="1"/>
  <c r="AD111" i="1"/>
  <c r="AG64" i="1"/>
  <c r="D19" i="15" s="1"/>
  <c r="AI86" i="1"/>
  <c r="F16" i="15" s="1"/>
  <c r="AM86" i="1"/>
  <c r="J16" i="15" s="1"/>
  <c r="AG111" i="1"/>
  <c r="D24" i="15" s="1"/>
  <c r="AK111" i="1"/>
  <c r="H24" i="15" s="1"/>
  <c r="AW50" i="1"/>
  <c r="H12" i="3" s="1"/>
  <c r="AK50" i="1"/>
  <c r="H12" i="15" s="1"/>
  <c r="AD64" i="1"/>
  <c r="AD144" i="1"/>
  <c r="AS17" i="1"/>
  <c r="D9" i="3" s="1"/>
  <c r="AG17" i="1"/>
  <c r="D9" i="15" s="1"/>
  <c r="AW17" i="1"/>
  <c r="H9" i="3" s="1"/>
  <c r="AK17" i="1"/>
  <c r="H9" i="15" s="1"/>
  <c r="BA17" i="1"/>
  <c r="L9" i="3" s="1"/>
  <c r="AO17" i="1"/>
  <c r="L9" i="15" s="1"/>
  <c r="AU28" i="1"/>
  <c r="F10" i="3" s="1"/>
  <c r="AI28" i="1"/>
  <c r="F10" i="15" s="1"/>
  <c r="AY28" i="1"/>
  <c r="J10" i="3" s="1"/>
  <c r="AM28" i="1"/>
  <c r="J10" i="15" s="1"/>
  <c r="AS39" i="1"/>
  <c r="D11" i="3" s="1"/>
  <c r="AG39" i="1"/>
  <c r="D11" i="15" s="1"/>
  <c r="AW39" i="1"/>
  <c r="H11" i="3" s="1"/>
  <c r="AK39" i="1"/>
  <c r="H11" i="15" s="1"/>
  <c r="BA39" i="1"/>
  <c r="L11" i="3" s="1"/>
  <c r="AO39" i="1"/>
  <c r="L11" i="15" s="1"/>
  <c r="AU50" i="1"/>
  <c r="F12" i="3" s="1"/>
  <c r="AI50" i="1"/>
  <c r="F12" i="15" s="1"/>
  <c r="AY50" i="1"/>
  <c r="J12" i="3" s="1"/>
  <c r="AM50" i="1"/>
  <c r="J12" i="15" s="1"/>
  <c r="AW64" i="1"/>
  <c r="H19" i="3" s="1"/>
  <c r="AK64" i="1"/>
  <c r="H19" i="15" s="1"/>
  <c r="BA64" i="1"/>
  <c r="L19" i="3" s="1"/>
  <c r="AO64" i="1"/>
  <c r="L19" i="15" s="1"/>
  <c r="AY75" i="1"/>
  <c r="J20" i="3" s="1"/>
  <c r="AM75" i="1"/>
  <c r="J20" i="15" s="1"/>
  <c r="AI111" i="1"/>
  <c r="F24" i="15" s="1"/>
  <c r="AY111" i="1"/>
  <c r="J24" i="3" s="1"/>
  <c r="AM111" i="1"/>
  <c r="J24" i="15" s="1"/>
  <c r="AS122" i="1"/>
  <c r="D25" i="3" s="1"/>
  <c r="AG122" i="1"/>
  <c r="D25" i="15" s="1"/>
  <c r="AW122" i="1"/>
  <c r="H25" i="3" s="1"/>
  <c r="AK122" i="1"/>
  <c r="H25" i="15" s="1"/>
  <c r="BA122" i="1"/>
  <c r="L25" i="3" s="1"/>
  <c r="AO122" i="1"/>
  <c r="L25" i="15" s="1"/>
  <c r="AI133" i="1"/>
  <c r="F26" i="15" s="1"/>
  <c r="AY133" i="1"/>
  <c r="J26" i="3" s="1"/>
  <c r="AM133" i="1"/>
  <c r="J26" i="15" s="1"/>
  <c r="AG144" i="1"/>
  <c r="D27" i="15" s="1"/>
  <c r="AW144" i="1"/>
  <c r="H27" i="3" s="1"/>
  <c r="AK144" i="1"/>
  <c r="H27" i="15" s="1"/>
  <c r="BA144" i="1"/>
  <c r="L27" i="3" s="1"/>
  <c r="AO144" i="1"/>
  <c r="L27" i="15" s="1"/>
  <c r="AT17" i="1"/>
  <c r="E9" i="3" s="1"/>
  <c r="AH17" i="1"/>
  <c r="E9" i="15" s="1"/>
  <c r="AX17" i="1"/>
  <c r="I9" i="3" s="1"/>
  <c r="AL17" i="1"/>
  <c r="I9" i="15" s="1"/>
  <c r="AR28" i="1"/>
  <c r="C10" i="3" s="1"/>
  <c r="AF28" i="1"/>
  <c r="C10" i="15" s="1"/>
  <c r="AV28" i="1"/>
  <c r="G10" i="3" s="1"/>
  <c r="AJ28" i="1"/>
  <c r="G10" i="15" s="1"/>
  <c r="AZ28" i="1"/>
  <c r="K10" i="3" s="1"/>
  <c r="AN28" i="1"/>
  <c r="K10" i="15" s="1"/>
  <c r="AT39" i="1"/>
  <c r="E11" i="3" s="1"/>
  <c r="AH39" i="1"/>
  <c r="E11" i="15" s="1"/>
  <c r="AX39" i="1"/>
  <c r="I11" i="3" s="1"/>
  <c r="AL39" i="1"/>
  <c r="I11" i="15" s="1"/>
  <c r="AR50" i="1"/>
  <c r="C12" i="3" s="1"/>
  <c r="AF50" i="1"/>
  <c r="C12" i="15" s="1"/>
  <c r="AV50" i="1"/>
  <c r="G12" i="3" s="1"/>
  <c r="AJ50" i="1"/>
  <c r="G12" i="15" s="1"/>
  <c r="AZ50" i="1"/>
  <c r="K12" i="3" s="1"/>
  <c r="AN50" i="1"/>
  <c r="K12" i="15" s="1"/>
  <c r="AX64" i="1"/>
  <c r="I19" i="3" s="1"/>
  <c r="AL64" i="1"/>
  <c r="I19" i="15" s="1"/>
  <c r="AZ75" i="1"/>
  <c r="K20" i="3" s="1"/>
  <c r="AN75" i="1"/>
  <c r="K20" i="15" s="1"/>
  <c r="AV111" i="1"/>
  <c r="G24" i="3" s="1"/>
  <c r="AJ111" i="1"/>
  <c r="G24" i="15" s="1"/>
  <c r="AZ111" i="1"/>
  <c r="K24" i="3" s="1"/>
  <c r="AN111" i="1"/>
  <c r="K24" i="15" s="1"/>
  <c r="AT122" i="1"/>
  <c r="E25" i="3" s="1"/>
  <c r="AH122" i="1"/>
  <c r="E25" i="15" s="1"/>
  <c r="AX122" i="1"/>
  <c r="I25" i="3" s="1"/>
  <c r="AL122" i="1"/>
  <c r="I25" i="15" s="1"/>
  <c r="AJ133" i="1"/>
  <c r="G26" i="15" s="1"/>
  <c r="AN133" i="1"/>
  <c r="K26" i="15" s="1"/>
  <c r="AT144" i="1"/>
  <c r="E27" i="3" s="1"/>
  <c r="AH144" i="1"/>
  <c r="E27" i="15" s="1"/>
  <c r="AX144" i="1"/>
  <c r="I27" i="3" s="1"/>
  <c r="AL144" i="1"/>
  <c r="I27" i="15" s="1"/>
  <c r="AS28" i="1"/>
  <c r="D10" i="3" s="1"/>
  <c r="AG28" i="1"/>
  <c r="D10" i="15" s="1"/>
  <c r="AI64" i="1"/>
  <c r="F19" i="15" s="1"/>
  <c r="AY64" i="1"/>
  <c r="J19" i="3" s="1"/>
  <c r="AM64" i="1"/>
  <c r="J19" i="15" s="1"/>
  <c r="AG75" i="1"/>
  <c r="D20" i="15" s="1"/>
  <c r="AW75" i="1"/>
  <c r="H20" i="3" s="1"/>
  <c r="AK75" i="1"/>
  <c r="H20" i="15" s="1"/>
  <c r="BA75" i="1"/>
  <c r="L20" i="3" s="1"/>
  <c r="AO75" i="1"/>
  <c r="L20" i="15" s="1"/>
  <c r="BA111" i="1"/>
  <c r="L24" i="3" s="1"/>
  <c r="AO111" i="1"/>
  <c r="L24" i="15" s="1"/>
  <c r="AU122" i="1"/>
  <c r="F25" i="3" s="1"/>
  <c r="AI122" i="1"/>
  <c r="F25" i="15" s="1"/>
  <c r="AY122" i="1"/>
  <c r="J25" i="3" s="1"/>
  <c r="AM122" i="1"/>
  <c r="J25" i="15" s="1"/>
  <c r="AG133" i="1"/>
  <c r="D26" i="15" s="1"/>
  <c r="AW133" i="1"/>
  <c r="H26" i="3" s="1"/>
  <c r="AK133" i="1"/>
  <c r="H26" i="15" s="1"/>
  <c r="BA133" i="1"/>
  <c r="L26" i="3" s="1"/>
  <c r="AO133" i="1"/>
  <c r="L26" i="15" s="1"/>
  <c r="AU144" i="1"/>
  <c r="F27" i="3" s="1"/>
  <c r="AI144" i="1"/>
  <c r="F27" i="15" s="1"/>
  <c r="AY144" i="1"/>
  <c r="J27" i="3" s="1"/>
  <c r="AM144" i="1"/>
  <c r="J27" i="15" s="1"/>
  <c r="AD39" i="1"/>
  <c r="AD86" i="1"/>
  <c r="AD122" i="1"/>
  <c r="AU17" i="1"/>
  <c r="F9" i="3" s="1"/>
  <c r="AI17" i="1"/>
  <c r="F9" i="15" s="1"/>
  <c r="AY17" i="1"/>
  <c r="J9" i="3" s="1"/>
  <c r="AM17" i="1"/>
  <c r="J9" i="15" s="1"/>
  <c r="AW28" i="1"/>
  <c r="H10" i="3" s="1"/>
  <c r="AK28" i="1"/>
  <c r="H10" i="15" s="1"/>
  <c r="BA28" i="1"/>
  <c r="L10" i="3" s="1"/>
  <c r="AO28" i="1"/>
  <c r="L10" i="15" s="1"/>
  <c r="AU39" i="1"/>
  <c r="F11" i="3" s="1"/>
  <c r="AI39" i="1"/>
  <c r="F11" i="15" s="1"/>
  <c r="AY39" i="1"/>
  <c r="J11" i="3" s="1"/>
  <c r="AM39" i="1"/>
  <c r="J11" i="15" s="1"/>
  <c r="AS50" i="1"/>
  <c r="D12" i="3" s="1"/>
  <c r="AG50" i="1"/>
  <c r="D12" i="15" s="1"/>
  <c r="BA50" i="1"/>
  <c r="L12" i="3" s="1"/>
  <c r="AO50" i="1"/>
  <c r="L12" i="15" s="1"/>
  <c r="AD17" i="1"/>
  <c r="AD50" i="1"/>
  <c r="AD133" i="1"/>
  <c r="AR17" i="1"/>
  <c r="C9" i="3" s="1"/>
  <c r="AF17" i="1"/>
  <c r="C9" i="15" s="1"/>
  <c r="AV17" i="1"/>
  <c r="G9" i="3" s="1"/>
  <c r="AJ17" i="1"/>
  <c r="G9" i="15" s="1"/>
  <c r="AZ17" i="1"/>
  <c r="K9" i="3" s="1"/>
  <c r="AN17" i="1"/>
  <c r="K9" i="15" s="1"/>
  <c r="AT28" i="1"/>
  <c r="E10" i="3" s="1"/>
  <c r="AH28" i="1"/>
  <c r="E10" i="15" s="1"/>
  <c r="AX28" i="1"/>
  <c r="I10" i="3" s="1"/>
  <c r="AL28" i="1"/>
  <c r="I10" i="15" s="1"/>
  <c r="AR39" i="1"/>
  <c r="C11" i="3" s="1"/>
  <c r="AF39" i="1"/>
  <c r="C11" i="15" s="1"/>
  <c r="AV39" i="1"/>
  <c r="G11" i="3" s="1"/>
  <c r="AJ39" i="1"/>
  <c r="G11" i="15" s="1"/>
  <c r="AZ39" i="1"/>
  <c r="K11" i="3" s="1"/>
  <c r="AN39" i="1"/>
  <c r="K11" i="15" s="1"/>
  <c r="AT50" i="1"/>
  <c r="E12" i="3" s="1"/>
  <c r="AH50" i="1"/>
  <c r="E12" i="15" s="1"/>
  <c r="AX50" i="1"/>
  <c r="I12" i="3" s="1"/>
  <c r="AL50" i="1"/>
  <c r="I12" i="15" s="1"/>
  <c r="AR64" i="1"/>
  <c r="C19" i="3" s="1"/>
  <c r="AF64" i="1"/>
  <c r="C19" i="15" s="1"/>
  <c r="AJ64" i="1"/>
  <c r="G19" i="15" s="1"/>
  <c r="AZ64" i="1"/>
  <c r="K19" i="3" s="1"/>
  <c r="AN64" i="1"/>
  <c r="K19" i="15" s="1"/>
  <c r="AH75" i="1"/>
  <c r="E20" i="15" s="1"/>
  <c r="AX75" i="1"/>
  <c r="I20" i="3" s="1"/>
  <c r="AL75" i="1"/>
  <c r="I20" i="15" s="1"/>
  <c r="AF86" i="1"/>
  <c r="C16" i="15" s="1"/>
  <c r="AJ86" i="1"/>
  <c r="G16" i="15" s="1"/>
  <c r="AN86" i="1"/>
  <c r="K16" i="15" s="1"/>
  <c r="AH111" i="1"/>
  <c r="E24" i="15" s="1"/>
  <c r="AX111" i="1"/>
  <c r="I24" i="3" s="1"/>
  <c r="AL111" i="1"/>
  <c r="I24" i="15" s="1"/>
  <c r="AF122" i="1"/>
  <c r="C25" i="15" s="1"/>
  <c r="AV122" i="1"/>
  <c r="G25" i="3" s="1"/>
  <c r="AJ122" i="1"/>
  <c r="G25" i="15" s="1"/>
  <c r="AZ122" i="1"/>
  <c r="K25" i="3" s="1"/>
  <c r="AN122" i="1"/>
  <c r="K25" i="15" s="1"/>
  <c r="AH133" i="1"/>
  <c r="E26" i="15" s="1"/>
  <c r="AL133" i="1"/>
  <c r="I26" i="15" s="1"/>
  <c r="AF144" i="1"/>
  <c r="C27" i="15" s="1"/>
  <c r="AJ144" i="1"/>
  <c r="G27" i="15" s="1"/>
  <c r="AZ144" i="1"/>
  <c r="K27" i="3" s="1"/>
  <c r="AN144" i="1"/>
  <c r="K27" i="15" s="1"/>
  <c r="AV75" i="1"/>
  <c r="G20" i="3" s="1"/>
  <c r="AS111" i="1"/>
  <c r="D24" i="3" s="1"/>
  <c r="AW111" i="1"/>
  <c r="H24" i="3" s="1"/>
  <c r="AP80" i="1"/>
  <c r="AP106" i="1"/>
  <c r="AP116" i="1"/>
  <c r="AP126" i="1"/>
  <c r="AP135" i="1"/>
  <c r="AP143" i="1"/>
  <c r="AP68" i="1"/>
  <c r="AP105" i="1"/>
  <c r="AP107" i="1"/>
  <c r="AP109" i="1"/>
  <c r="AP110" i="1"/>
  <c r="AP115" i="1"/>
  <c r="AP117" i="1"/>
  <c r="AP119" i="1"/>
  <c r="AP120" i="1"/>
  <c r="AP121" i="1"/>
  <c r="AP127" i="1"/>
  <c r="AP129" i="1"/>
  <c r="AP130" i="1"/>
  <c r="AP131" i="1"/>
  <c r="AP137" i="1"/>
  <c r="AP138" i="1"/>
  <c r="AP139" i="1"/>
  <c r="AP141" i="1"/>
  <c r="AP142" i="1"/>
  <c r="AP27" i="1"/>
  <c r="AP61" i="1"/>
  <c r="AP48" i="1"/>
  <c r="AP57" i="1"/>
  <c r="AP58" i="1"/>
  <c r="AP62" i="1"/>
  <c r="AP69" i="1"/>
  <c r="AP73" i="1"/>
  <c r="AP74" i="1"/>
  <c r="AP84" i="1"/>
  <c r="AP102" i="1"/>
  <c r="AP85" i="1"/>
  <c r="AP125" i="1"/>
  <c r="AP46" i="1"/>
  <c r="AP81" i="1"/>
  <c r="AP14" i="1"/>
  <c r="AP19" i="1"/>
  <c r="AP30" i="1"/>
  <c r="AP34" i="1"/>
  <c r="AP38" i="1"/>
  <c r="AP55" i="1"/>
  <c r="AP59" i="1"/>
  <c r="AP63" i="1"/>
  <c r="AP67" i="1"/>
  <c r="AP71" i="1"/>
  <c r="AP37" i="1"/>
  <c r="AP104" i="1"/>
  <c r="AP108" i="1"/>
  <c r="AP114" i="1"/>
  <c r="AP118" i="1"/>
  <c r="AP124" i="1"/>
  <c r="AP128" i="1"/>
  <c r="AP132" i="1"/>
  <c r="AP136" i="1"/>
  <c r="AP140" i="1"/>
  <c r="AD93" i="1"/>
  <c r="AP33" i="1"/>
  <c r="AP49" i="1"/>
  <c r="AP60" i="1"/>
  <c r="AP66" i="1"/>
  <c r="AP70" i="1"/>
  <c r="AP72" i="1"/>
  <c r="AP82" i="1"/>
  <c r="T145" i="1"/>
  <c r="AP10" i="1"/>
  <c r="AP8" i="1"/>
  <c r="T51" i="1"/>
  <c r="AP12" i="1"/>
  <c r="AP16" i="1"/>
  <c r="AP45" i="1"/>
  <c r="AD96" i="1"/>
  <c r="AP78" i="1"/>
  <c r="AP103" i="1"/>
  <c r="AP113" i="1"/>
  <c r="AP35" i="1"/>
  <c r="AP56" i="1"/>
  <c r="AP41" i="1"/>
  <c r="AP79" i="1"/>
  <c r="AP83" i="1"/>
  <c r="AP20" i="1"/>
  <c r="AP21" i="1"/>
  <c r="AP22" i="1"/>
  <c r="AP23" i="1"/>
  <c r="AP24" i="1"/>
  <c r="AP25" i="1"/>
  <c r="AP26" i="1"/>
  <c r="AP32" i="1"/>
  <c r="AP36" i="1"/>
  <c r="AP15" i="1"/>
  <c r="AP11" i="1"/>
  <c r="AP13" i="1"/>
  <c r="AP43" i="1"/>
  <c r="AP44" i="1"/>
  <c r="AP47" i="1"/>
  <c r="AD94" i="1"/>
  <c r="AP31" i="1"/>
  <c r="AP42" i="1"/>
  <c r="AP77" i="1"/>
  <c r="AP9" i="1"/>
  <c r="AD90" i="1"/>
  <c r="AD92" i="1"/>
  <c r="AD89" i="1"/>
  <c r="AD95" i="1"/>
  <c r="U51" i="1"/>
  <c r="Y51" i="1"/>
  <c r="AC51" i="1"/>
  <c r="V51" i="1"/>
  <c r="Z51" i="1"/>
  <c r="W51" i="1"/>
  <c r="AA51" i="1"/>
  <c r="A1" i="9"/>
  <c r="A1" i="8"/>
  <c r="L28" i="15" l="1"/>
  <c r="BB137" i="1"/>
  <c r="I13" i="15"/>
  <c r="G13" i="15"/>
  <c r="F28" i="15"/>
  <c r="L13" i="15"/>
  <c r="D13" i="15"/>
  <c r="I28" i="15"/>
  <c r="F13" i="15"/>
  <c r="E28" i="15"/>
  <c r="J28" i="15"/>
  <c r="G28" i="15"/>
  <c r="E13" i="15"/>
  <c r="K13" i="15"/>
  <c r="C13" i="15"/>
  <c r="K28" i="15"/>
  <c r="D28" i="15"/>
  <c r="H13" i="15"/>
  <c r="H28" i="15"/>
  <c r="J13" i="15"/>
  <c r="C28" i="15"/>
  <c r="D28" i="3"/>
  <c r="H13" i="3"/>
  <c r="I28" i="3"/>
  <c r="L13" i="3"/>
  <c r="K28" i="3"/>
  <c r="G13" i="3"/>
  <c r="J28" i="3"/>
  <c r="L28" i="3"/>
  <c r="G28" i="3"/>
  <c r="I13" i="3"/>
  <c r="J13" i="3"/>
  <c r="K13" i="3"/>
  <c r="H28" i="3"/>
  <c r="E13" i="3"/>
  <c r="D13" i="3"/>
  <c r="C13" i="3"/>
  <c r="C28" i="3"/>
  <c r="F13" i="3"/>
  <c r="BB124" i="1"/>
  <c r="BB80" i="1"/>
  <c r="AK51" i="1"/>
  <c r="BB77" i="1"/>
  <c r="BB66" i="1"/>
  <c r="BB55" i="1"/>
  <c r="AX86" i="1"/>
  <c r="I16" i="3" s="1"/>
  <c r="AT111" i="1"/>
  <c r="E24" i="3" s="1"/>
  <c r="E28" i="3" s="1"/>
  <c r="AD51" i="1"/>
  <c r="AS86" i="1"/>
  <c r="D16" i="3" s="1"/>
  <c r="AP86" i="1"/>
  <c r="M16" i="15" s="1"/>
  <c r="AP39" i="1"/>
  <c r="M11" i="15" s="1"/>
  <c r="AP64" i="1"/>
  <c r="M19" i="15" s="1"/>
  <c r="AP111" i="1"/>
  <c r="M24" i="15" s="1"/>
  <c r="BA86" i="1"/>
  <c r="L16" i="3" s="1"/>
  <c r="AZ86" i="1"/>
  <c r="K16" i="3" s="1"/>
  <c r="AU111" i="1"/>
  <c r="F24" i="3" s="1"/>
  <c r="F28" i="3" s="1"/>
  <c r="AP75" i="1"/>
  <c r="M20" i="15" s="1"/>
  <c r="AP28" i="1"/>
  <c r="M10" i="15" s="1"/>
  <c r="AP144" i="1"/>
  <c r="M27" i="15" s="1"/>
  <c r="AW86" i="1"/>
  <c r="H16" i="3" s="1"/>
  <c r="AY86" i="1"/>
  <c r="J16" i="3" s="1"/>
  <c r="AT86" i="1"/>
  <c r="E16" i="3" s="1"/>
  <c r="AP50" i="1"/>
  <c r="M12" i="15" s="1"/>
  <c r="AP122" i="1"/>
  <c r="M25" i="15" s="1"/>
  <c r="AP17" i="1"/>
  <c r="M9" i="15" s="1"/>
  <c r="AP133" i="1"/>
  <c r="M26" i="15" s="1"/>
  <c r="AU86" i="1"/>
  <c r="F16" i="3" s="1"/>
  <c r="AV86" i="1"/>
  <c r="G16" i="3" s="1"/>
  <c r="AB145" i="1"/>
  <c r="W145" i="1"/>
  <c r="AA145" i="1"/>
  <c r="AM145" i="1"/>
  <c r="X145" i="1"/>
  <c r="U145" i="1"/>
  <c r="Y145" i="1"/>
  <c r="AC145" i="1"/>
  <c r="AP95" i="1"/>
  <c r="AP92" i="1"/>
  <c r="AP90" i="1"/>
  <c r="AP94" i="1"/>
  <c r="AP96" i="1"/>
  <c r="AP89" i="1"/>
  <c r="AF145" i="1"/>
  <c r="AP93" i="1"/>
  <c r="AG51" i="1"/>
  <c r="AO51" i="1"/>
  <c r="AF51" i="1"/>
  <c r="AM51" i="1"/>
  <c r="AH51" i="1"/>
  <c r="AI51" i="1"/>
  <c r="AL51" i="1"/>
  <c r="AN51" i="1"/>
  <c r="AJ51" i="1"/>
  <c r="X51" i="1"/>
  <c r="AB51" i="1"/>
  <c r="F96" i="1"/>
  <c r="F95" i="1"/>
  <c r="F94" i="1"/>
  <c r="F93" i="1"/>
  <c r="F92" i="1"/>
  <c r="F91" i="1"/>
  <c r="F90" i="1"/>
  <c r="F89" i="1"/>
  <c r="D96" i="1"/>
  <c r="C96" i="1"/>
  <c r="D95" i="1"/>
  <c r="C95" i="1"/>
  <c r="D94" i="1"/>
  <c r="C94" i="1"/>
  <c r="D93" i="1"/>
  <c r="C93" i="1"/>
  <c r="D92" i="1"/>
  <c r="C92" i="1"/>
  <c r="D91" i="1"/>
  <c r="C91" i="1"/>
  <c r="D90" i="1"/>
  <c r="C90" i="1"/>
  <c r="D89" i="1"/>
  <c r="C89" i="1"/>
  <c r="D88" i="1"/>
  <c r="C88" i="1"/>
  <c r="C70" i="15" l="1"/>
  <c r="C69" i="15"/>
  <c r="D70" i="15"/>
  <c r="D69" i="15"/>
  <c r="D68" i="15"/>
  <c r="C68" i="15"/>
  <c r="I71" i="15"/>
  <c r="M28" i="15"/>
  <c r="M13" i="15"/>
  <c r="D69" i="3"/>
  <c r="D70" i="3"/>
  <c r="D68" i="3"/>
  <c r="C68" i="3"/>
  <c r="C69" i="3"/>
  <c r="C70" i="3"/>
  <c r="F70" i="3"/>
  <c r="F68" i="3"/>
  <c r="F69" i="3"/>
  <c r="E70" i="3"/>
  <c r="E68" i="3"/>
  <c r="E69" i="3"/>
  <c r="J68" i="3"/>
  <c r="J69" i="3"/>
  <c r="J70" i="3"/>
  <c r="K69" i="3"/>
  <c r="K70" i="3"/>
  <c r="K68" i="3"/>
  <c r="L69" i="3"/>
  <c r="L68" i="3"/>
  <c r="L70" i="3"/>
  <c r="I68" i="3"/>
  <c r="I69" i="3"/>
  <c r="I70" i="3"/>
  <c r="G68" i="3"/>
  <c r="G70" i="3"/>
  <c r="G69" i="3"/>
  <c r="H68" i="3"/>
  <c r="H70" i="3"/>
  <c r="H69" i="3"/>
  <c r="H91" i="1"/>
  <c r="W91" i="1"/>
  <c r="K91" i="1"/>
  <c r="V91" i="1"/>
  <c r="J91" i="1"/>
  <c r="U91" i="1"/>
  <c r="I91" i="1"/>
  <c r="X91" i="1"/>
  <c r="T91" i="1"/>
  <c r="L91" i="1"/>
  <c r="AC88" i="1"/>
  <c r="Y88" i="1"/>
  <c r="U88" i="1"/>
  <c r="O88" i="1"/>
  <c r="K88" i="1"/>
  <c r="N88" i="1"/>
  <c r="AB88" i="1"/>
  <c r="X88" i="1"/>
  <c r="T88" i="1"/>
  <c r="J88" i="1"/>
  <c r="I88" i="1"/>
  <c r="AA88" i="1"/>
  <c r="W88" i="1"/>
  <c r="Z88" i="1"/>
  <c r="V88" i="1"/>
  <c r="P88" i="1"/>
  <c r="L88" i="1"/>
  <c r="H88" i="1"/>
  <c r="Q88" i="1"/>
  <c r="M88" i="1"/>
  <c r="AJ145" i="1"/>
  <c r="AO145" i="1"/>
  <c r="AI145" i="1"/>
  <c r="V145" i="1"/>
  <c r="AK145" i="1"/>
  <c r="AD145" i="1"/>
  <c r="AP51" i="1"/>
  <c r="BS3" i="1"/>
  <c r="CI6" i="1"/>
  <c r="CI7" i="1" s="1"/>
  <c r="CI8" i="1" s="1"/>
  <c r="CI9" i="1" s="1"/>
  <c r="CI10" i="1" s="1"/>
  <c r="CI11" i="1" s="1"/>
  <c r="CI12" i="1" s="1"/>
  <c r="CI13" i="1" s="1"/>
  <c r="CI14" i="1" s="1"/>
  <c r="CI15" i="1" s="1"/>
  <c r="R142" i="1"/>
  <c r="R140" i="1"/>
  <c r="R138" i="1"/>
  <c r="R136" i="1"/>
  <c r="R132" i="1"/>
  <c r="R131" i="1"/>
  <c r="R130" i="1"/>
  <c r="R129" i="1"/>
  <c r="R128" i="1"/>
  <c r="R127" i="1"/>
  <c r="R126" i="1"/>
  <c r="R125" i="1"/>
  <c r="R124" i="1"/>
  <c r="R121" i="1"/>
  <c r="R120" i="1"/>
  <c r="R119" i="1"/>
  <c r="R118" i="1"/>
  <c r="R117" i="1"/>
  <c r="R116" i="1"/>
  <c r="R115" i="1"/>
  <c r="R114" i="1"/>
  <c r="R113" i="1"/>
  <c r="R110" i="1"/>
  <c r="R109" i="1"/>
  <c r="R108" i="1"/>
  <c r="R107" i="1"/>
  <c r="R106" i="1"/>
  <c r="R105" i="1"/>
  <c r="R104" i="1"/>
  <c r="R103" i="1"/>
  <c r="R102" i="1"/>
  <c r="BB16" i="1"/>
  <c r="BB15" i="1"/>
  <c r="BB14" i="1"/>
  <c r="BB13" i="1"/>
  <c r="BB12" i="1"/>
  <c r="BB11" i="1"/>
  <c r="BB10" i="1"/>
  <c r="BB9" i="1"/>
  <c r="BB8" i="1"/>
  <c r="R85" i="1"/>
  <c r="R84" i="1"/>
  <c r="R83" i="1"/>
  <c r="R82" i="1"/>
  <c r="R81" i="1"/>
  <c r="R80" i="1"/>
  <c r="R79" i="1"/>
  <c r="R78" i="1"/>
  <c r="R77" i="1"/>
  <c r="R74" i="1"/>
  <c r="R73" i="1"/>
  <c r="R72" i="1"/>
  <c r="R71" i="1"/>
  <c r="R70" i="1"/>
  <c r="R69" i="1"/>
  <c r="R68" i="1"/>
  <c r="R67" i="1"/>
  <c r="R66" i="1"/>
  <c r="R63" i="1"/>
  <c r="R62" i="1"/>
  <c r="R61" i="1"/>
  <c r="R60" i="1"/>
  <c r="R59" i="1"/>
  <c r="R58" i="1"/>
  <c r="R57" i="1"/>
  <c r="R56" i="1"/>
  <c r="R55" i="1"/>
  <c r="R49" i="1"/>
  <c r="R48" i="1"/>
  <c r="R47" i="1"/>
  <c r="R46" i="1"/>
  <c r="R45" i="1"/>
  <c r="R44" i="1"/>
  <c r="R43" i="1"/>
  <c r="R42" i="1"/>
  <c r="R41" i="1"/>
  <c r="R38" i="1"/>
  <c r="R37" i="1"/>
  <c r="R36" i="1"/>
  <c r="R35" i="1"/>
  <c r="R34" i="1"/>
  <c r="R33" i="1"/>
  <c r="R32" i="1"/>
  <c r="R31" i="1"/>
  <c r="R30" i="1"/>
  <c r="R27" i="1"/>
  <c r="R26" i="1"/>
  <c r="R25" i="1"/>
  <c r="R24" i="1"/>
  <c r="R23" i="1"/>
  <c r="R22" i="1"/>
  <c r="R21" i="1"/>
  <c r="R20" i="1"/>
  <c r="R19" i="1"/>
  <c r="R16" i="1"/>
  <c r="R15" i="1"/>
  <c r="R14" i="1"/>
  <c r="R13" i="1"/>
  <c r="R12" i="1"/>
  <c r="R11" i="1"/>
  <c r="R10" i="1"/>
  <c r="R9" i="1"/>
  <c r="R8" i="1"/>
  <c r="Q87" i="1"/>
  <c r="P87" i="1"/>
  <c r="O87" i="1"/>
  <c r="N87" i="1"/>
  <c r="M87" i="1"/>
  <c r="L87" i="1"/>
  <c r="K87" i="1"/>
  <c r="J87" i="1"/>
  <c r="I87" i="1"/>
  <c r="H87" i="1"/>
  <c r="M70" i="15" l="1"/>
  <c r="M69" i="15"/>
  <c r="M68" i="15"/>
  <c r="C71" i="15"/>
  <c r="G71" i="15"/>
  <c r="D71" i="15"/>
  <c r="L71" i="15"/>
  <c r="E71" i="15"/>
  <c r="K71" i="15"/>
  <c r="H71" i="15"/>
  <c r="J71" i="15"/>
  <c r="F71" i="15"/>
  <c r="K97" i="1"/>
  <c r="K147" i="1" s="1"/>
  <c r="H71" i="3"/>
  <c r="F71" i="3"/>
  <c r="K71" i="3"/>
  <c r="D71" i="3"/>
  <c r="L71" i="3"/>
  <c r="E71" i="3"/>
  <c r="J71" i="3"/>
  <c r="I71" i="3"/>
  <c r="G71" i="3"/>
  <c r="C71" i="3"/>
  <c r="J97" i="1"/>
  <c r="N97" i="1"/>
  <c r="N147" i="1" s="1"/>
  <c r="L97" i="1"/>
  <c r="L147" i="1" s="1"/>
  <c r="O97" i="1"/>
  <c r="O147" i="1" s="1"/>
  <c r="H97" i="1"/>
  <c r="I97" i="1"/>
  <c r="M97" i="1"/>
  <c r="M147" i="1" s="1"/>
  <c r="P97" i="1"/>
  <c r="P147" i="1" s="1"/>
  <c r="Q97" i="1"/>
  <c r="Q147" i="1" s="1"/>
  <c r="AG91" i="1"/>
  <c r="AJ91" i="1"/>
  <c r="AH91" i="1"/>
  <c r="AI91" i="1"/>
  <c r="AF91" i="1"/>
  <c r="AR91" i="1" s="1"/>
  <c r="AD91" i="1"/>
  <c r="AH88" i="1"/>
  <c r="V97" i="1"/>
  <c r="V147" i="1" s="1"/>
  <c r="AN88" i="1"/>
  <c r="AB97" i="1"/>
  <c r="AB147" i="1" s="1"/>
  <c r="AG88" i="1"/>
  <c r="U97" i="1"/>
  <c r="U147" i="1" s="1"/>
  <c r="AL88" i="1"/>
  <c r="Z97" i="1"/>
  <c r="Z147" i="1" s="1"/>
  <c r="AK88" i="1"/>
  <c r="Y97" i="1"/>
  <c r="Y147" i="1" s="1"/>
  <c r="AI88" i="1"/>
  <c r="W97" i="1"/>
  <c r="W147" i="1" s="1"/>
  <c r="AD88" i="1"/>
  <c r="T97" i="1"/>
  <c r="T147" i="1" s="1"/>
  <c r="AO88" i="1"/>
  <c r="BA88" i="1" s="1"/>
  <c r="AC97" i="1"/>
  <c r="AC147" i="1" s="1"/>
  <c r="AM88" i="1"/>
  <c r="AA97" i="1"/>
  <c r="AA147" i="1" s="1"/>
  <c r="AJ88" i="1"/>
  <c r="AV88" i="1" s="1"/>
  <c r="X97" i="1"/>
  <c r="X147" i="1" s="1"/>
  <c r="AF88" i="1"/>
  <c r="AR88" i="1" s="1"/>
  <c r="R64" i="1"/>
  <c r="BB28" i="1"/>
  <c r="M10" i="3" s="1"/>
  <c r="R111" i="1"/>
  <c r="R17" i="1"/>
  <c r="R28" i="1"/>
  <c r="R75" i="1"/>
  <c r="BB39" i="1"/>
  <c r="M11" i="3" s="1"/>
  <c r="R122" i="1"/>
  <c r="R86" i="1"/>
  <c r="BB50" i="1"/>
  <c r="M12" i="3" s="1"/>
  <c r="R133" i="1"/>
  <c r="R39" i="1"/>
  <c r="R50" i="1"/>
  <c r="BB17" i="1"/>
  <c r="M9" i="3" s="1"/>
  <c r="AR75" i="1"/>
  <c r="C20" i="3" s="1"/>
  <c r="AN145" i="1"/>
  <c r="Z145" i="1"/>
  <c r="AG145" i="1"/>
  <c r="AH145" i="1"/>
  <c r="AL145" i="1"/>
  <c r="AP145" i="1"/>
  <c r="H145" i="1"/>
  <c r="R135" i="1"/>
  <c r="R137" i="1"/>
  <c r="R139" i="1"/>
  <c r="R141" i="1"/>
  <c r="R143" i="1"/>
  <c r="R95" i="1"/>
  <c r="R88" i="1"/>
  <c r="R91" i="1"/>
  <c r="R89" i="1"/>
  <c r="R93" i="1"/>
  <c r="R90" i="1"/>
  <c r="R92" i="1"/>
  <c r="R94" i="1"/>
  <c r="R96" i="1"/>
  <c r="H147" i="1" l="1"/>
  <c r="I98" i="1"/>
  <c r="AA98" i="1"/>
  <c r="Y98" i="1"/>
  <c r="U98" i="1"/>
  <c r="V98" i="1"/>
  <c r="Q98" i="1"/>
  <c r="H98" i="1"/>
  <c r="J98" i="1"/>
  <c r="N98" i="1"/>
  <c r="T98" i="1"/>
  <c r="P98" i="1"/>
  <c r="O98" i="1"/>
  <c r="X98" i="1"/>
  <c r="AC98" i="1"/>
  <c r="W98" i="1"/>
  <c r="Z98" i="1"/>
  <c r="AB98" i="1"/>
  <c r="M98" i="1"/>
  <c r="L98" i="1"/>
  <c r="K98" i="1"/>
  <c r="M71" i="15"/>
  <c r="M13" i="3"/>
  <c r="AU88" i="1"/>
  <c r="AX88" i="1"/>
  <c r="AX97" i="1" s="1"/>
  <c r="AZ88" i="1"/>
  <c r="AZ97" i="1" s="1"/>
  <c r="AR97" i="1"/>
  <c r="AU91" i="1"/>
  <c r="AV91" i="1"/>
  <c r="AV97" i="1" s="1"/>
  <c r="AS91" i="1"/>
  <c r="AY88" i="1"/>
  <c r="AY97" i="1" s="1"/>
  <c r="AW88" i="1"/>
  <c r="AW97" i="1" s="1"/>
  <c r="AS88" i="1"/>
  <c r="AT88" i="1"/>
  <c r="AT91" i="1"/>
  <c r="AP91" i="1"/>
  <c r="AJ97" i="1"/>
  <c r="AJ147" i="1" s="1"/>
  <c r="AD97" i="1"/>
  <c r="AI97" i="1"/>
  <c r="AI147" i="1" s="1"/>
  <c r="AN97" i="1"/>
  <c r="AN147" i="1" s="1"/>
  <c r="AF97" i="1"/>
  <c r="AF147" i="1" s="1"/>
  <c r="AP88" i="1"/>
  <c r="AG97" i="1"/>
  <c r="AG147" i="1" s="1"/>
  <c r="AO97" i="1"/>
  <c r="AO147" i="1" s="1"/>
  <c r="BA97" i="1"/>
  <c r="AL97" i="1"/>
  <c r="AL147" i="1" s="1"/>
  <c r="AM97" i="1"/>
  <c r="AM147" i="1" s="1"/>
  <c r="AK97" i="1"/>
  <c r="AK147" i="1" s="1"/>
  <c r="AH97" i="1"/>
  <c r="AH147" i="1" s="1"/>
  <c r="R144" i="1"/>
  <c r="R145" i="1" s="1"/>
  <c r="BB86" i="1"/>
  <c r="M16" i="3" s="1"/>
  <c r="BB122" i="1"/>
  <c r="M25" i="3" s="1"/>
  <c r="BB111" i="1"/>
  <c r="M24" i="3" s="1"/>
  <c r="BB133" i="1"/>
  <c r="M26" i="3" s="1"/>
  <c r="BB75" i="1"/>
  <c r="M20" i="3" s="1"/>
  <c r="R97" i="1"/>
  <c r="BB64" i="1"/>
  <c r="M19" i="3" s="1"/>
  <c r="N145" i="1"/>
  <c r="K145" i="1"/>
  <c r="J145" i="1"/>
  <c r="J147" i="1" s="1"/>
  <c r="AV145" i="1"/>
  <c r="BB144" i="1"/>
  <c r="M27" i="3" s="1"/>
  <c r="J18" i="3" l="1"/>
  <c r="J21" i="3" s="1"/>
  <c r="J30" i="3" s="1"/>
  <c r="AY147" i="1"/>
  <c r="G18" i="3"/>
  <c r="G21" i="3" s="1"/>
  <c r="G30" i="3" s="1"/>
  <c r="AV147" i="1"/>
  <c r="H18" i="3"/>
  <c r="H21" i="3" s="1"/>
  <c r="H30" i="3" s="1"/>
  <c r="AW147" i="1"/>
  <c r="L18" i="3"/>
  <c r="L21" i="3" s="1"/>
  <c r="L30" i="3" s="1"/>
  <c r="BA147" i="1"/>
  <c r="K18" i="3"/>
  <c r="K21" i="3" s="1"/>
  <c r="K30" i="3" s="1"/>
  <c r="AZ147" i="1"/>
  <c r="I18" i="3"/>
  <c r="I21" i="3" s="1"/>
  <c r="I30" i="3" s="1"/>
  <c r="AX147" i="1"/>
  <c r="C18" i="3"/>
  <c r="C21" i="3" s="1"/>
  <c r="C30" i="3" s="1"/>
  <c r="AP97" i="1"/>
  <c r="M18" i="15" s="1"/>
  <c r="M21" i="15" s="1"/>
  <c r="M30" i="15" s="1"/>
  <c r="F5" i="15" s="1"/>
  <c r="D18" i="15"/>
  <c r="D21" i="15" s="1"/>
  <c r="D30" i="15" s="1"/>
  <c r="AG98" i="1"/>
  <c r="K18" i="15"/>
  <c r="K21" i="15" s="1"/>
  <c r="K30" i="15" s="1"/>
  <c r="AN98" i="1"/>
  <c r="I18" i="15"/>
  <c r="I21" i="15" s="1"/>
  <c r="I30" i="15" s="1"/>
  <c r="AL98" i="1"/>
  <c r="F18" i="15"/>
  <c r="F21" i="15" s="1"/>
  <c r="F30" i="15" s="1"/>
  <c r="AI98" i="1"/>
  <c r="J18" i="15"/>
  <c r="J21" i="15" s="1"/>
  <c r="J30" i="15" s="1"/>
  <c r="AM98" i="1"/>
  <c r="AD98" i="1"/>
  <c r="AD147" i="1"/>
  <c r="E18" i="15"/>
  <c r="E21" i="15" s="1"/>
  <c r="E30" i="15" s="1"/>
  <c r="AH98" i="1"/>
  <c r="C18" i="15"/>
  <c r="C21" i="15" s="1"/>
  <c r="C30" i="15" s="1"/>
  <c r="AF98" i="1"/>
  <c r="R98" i="1"/>
  <c r="H18" i="15"/>
  <c r="H21" i="15" s="1"/>
  <c r="H30" i="15" s="1"/>
  <c r="AK98" i="1"/>
  <c r="L18" i="15"/>
  <c r="L21" i="15" s="1"/>
  <c r="L30" i="15" s="1"/>
  <c r="AO98" i="1"/>
  <c r="G18" i="15"/>
  <c r="G21" i="15" s="1"/>
  <c r="G30" i="15" s="1"/>
  <c r="AJ98" i="1"/>
  <c r="M69" i="3"/>
  <c r="M70" i="3"/>
  <c r="M68" i="3"/>
  <c r="M28" i="3"/>
  <c r="AS97" i="1"/>
  <c r="AR98" i="1"/>
  <c r="AT97" i="1"/>
  <c r="BB88" i="1"/>
  <c r="BB91" i="1"/>
  <c r="AU97" i="1"/>
  <c r="BA98" i="1"/>
  <c r="AV98" i="1"/>
  <c r="AY98" i="1"/>
  <c r="AX98" i="1"/>
  <c r="AZ98" i="1"/>
  <c r="AW98" i="1"/>
  <c r="AT145" i="1"/>
  <c r="O145" i="1"/>
  <c r="L145" i="1"/>
  <c r="Q145" i="1"/>
  <c r="P145" i="1"/>
  <c r="AR145" i="1"/>
  <c r="AZ145" i="1"/>
  <c r="I145" i="1"/>
  <c r="I147" i="1" s="1"/>
  <c r="M145" i="1"/>
  <c r="AX145" i="1"/>
  <c r="AY145" i="1"/>
  <c r="AW145" i="1"/>
  <c r="BB145" i="1"/>
  <c r="AU145" i="1"/>
  <c r="AS145" i="1"/>
  <c r="BA145" i="1"/>
  <c r="AU147" i="1" l="1"/>
  <c r="D18" i="3"/>
  <c r="D21" i="3" s="1"/>
  <c r="D30" i="3" s="1"/>
  <c r="E18" i="3"/>
  <c r="E21" i="3" s="1"/>
  <c r="E30" i="3" s="1"/>
  <c r="AT147" i="1"/>
  <c r="AP147" i="1"/>
  <c r="AP98" i="1"/>
  <c r="AS98" i="1"/>
  <c r="F4" i="15"/>
  <c r="F3" i="15"/>
  <c r="M71" i="3"/>
  <c r="BB97" i="1"/>
  <c r="AT98" i="1"/>
  <c r="AU98" i="1"/>
  <c r="F18" i="3"/>
  <c r="F21" i="3" s="1"/>
  <c r="F30" i="3" s="1"/>
  <c r="H17" i="1"/>
  <c r="BB5" i="1"/>
  <c r="H5" i="1"/>
  <c r="C8" i="15" s="1"/>
  <c r="C57" i="15" l="1"/>
  <c r="C41" i="15"/>
  <c r="C23" i="15"/>
  <c r="C66" i="15" s="1"/>
  <c r="C74" i="15" s="1"/>
  <c r="C33" i="15"/>
  <c r="C15" i="15"/>
  <c r="C49" i="15"/>
  <c r="BB98" i="1"/>
  <c r="M18" i="3"/>
  <c r="M21" i="3" s="1"/>
  <c r="M30" i="3" s="1"/>
  <c r="T5" i="1"/>
  <c r="AF5" i="1" s="1"/>
  <c r="H192" i="1"/>
  <c r="I5" i="1"/>
  <c r="D8" i="15" s="1"/>
  <c r="C8" i="3"/>
  <c r="C57" i="3" s="1"/>
  <c r="H51" i="1"/>
  <c r="AR5" i="1"/>
  <c r="T192" i="1" l="1"/>
  <c r="D23" i="15"/>
  <c r="D66" i="15" s="1"/>
  <c r="D74" i="15" s="1"/>
  <c r="D41" i="15"/>
  <c r="D49" i="15"/>
  <c r="D15" i="15"/>
  <c r="D57" i="15"/>
  <c r="D33" i="15"/>
  <c r="C41" i="3"/>
  <c r="C49" i="3"/>
  <c r="C33" i="3"/>
  <c r="AG5" i="1"/>
  <c r="AH5" i="1" s="1"/>
  <c r="AI5" i="1" s="1"/>
  <c r="AJ5" i="1" s="1"/>
  <c r="AK5" i="1" s="1"/>
  <c r="AL5" i="1" s="1"/>
  <c r="AM5" i="1" s="1"/>
  <c r="AN5" i="1" s="1"/>
  <c r="AO5" i="1" s="1"/>
  <c r="U5" i="1"/>
  <c r="V5" i="1" s="1"/>
  <c r="W5" i="1" s="1"/>
  <c r="X5" i="1" s="1"/>
  <c r="Y5" i="1" s="1"/>
  <c r="Z5" i="1" s="1"/>
  <c r="AA5" i="1" s="1"/>
  <c r="AB5" i="1" s="1"/>
  <c r="AC5" i="1" s="1"/>
  <c r="AS5" i="1"/>
  <c r="I192" i="1"/>
  <c r="C15" i="3"/>
  <c r="C23" i="3"/>
  <c r="C66" i="3" s="1"/>
  <c r="C74" i="3" s="1"/>
  <c r="J5" i="1"/>
  <c r="D8" i="3"/>
  <c r="D57" i="3" s="1"/>
  <c r="AZ51" i="1"/>
  <c r="AX51" i="1"/>
  <c r="BA51" i="1"/>
  <c r="O51" i="1"/>
  <c r="M51" i="1"/>
  <c r="AR51" i="1"/>
  <c r="AR147" i="1" s="1"/>
  <c r="J51" i="1"/>
  <c r="AS51" i="1"/>
  <c r="AS147" i="1" s="1"/>
  <c r="L51" i="1"/>
  <c r="AT51" i="1"/>
  <c r="BB51" i="1"/>
  <c r="BB147" i="1" s="1"/>
  <c r="AW51" i="1"/>
  <c r="Q51" i="1"/>
  <c r="I51" i="1"/>
  <c r="AV51" i="1"/>
  <c r="P51" i="1"/>
  <c r="R51" i="1"/>
  <c r="R147" i="1" s="1"/>
  <c r="AU51" i="1"/>
  <c r="AY51" i="1"/>
  <c r="K51" i="1"/>
  <c r="N51" i="1"/>
  <c r="CD19" i="1" l="1"/>
  <c r="BQ19" i="1" s="1"/>
  <c r="CD66" i="1"/>
  <c r="BT66" i="1" s="1"/>
  <c r="U192" i="1"/>
  <c r="CD24" i="1"/>
  <c r="BV24" i="1" s="1"/>
  <c r="CD63" i="1"/>
  <c r="BY63" i="1" s="1"/>
  <c r="CD83" i="1"/>
  <c r="BX83" i="1" s="1"/>
  <c r="CD62" i="1"/>
  <c r="BR62" i="1" s="1"/>
  <c r="CD120" i="1"/>
  <c r="BZ120" i="1" s="1"/>
  <c r="CD90" i="1"/>
  <c r="CB90" i="1" s="1"/>
  <c r="CD55" i="1"/>
  <c r="BQ55" i="1" s="1"/>
  <c r="CD49" i="1"/>
  <c r="BV49" i="1" s="1"/>
  <c r="CD23" i="1"/>
  <c r="CB23" i="1" s="1"/>
  <c r="CD59" i="1"/>
  <c r="BW59" i="1" s="1"/>
  <c r="CD46" i="1"/>
  <c r="CA46" i="1" s="1"/>
  <c r="CD141" i="1"/>
  <c r="BR141" i="1" s="1"/>
  <c r="CD45" i="1"/>
  <c r="BZ45" i="1" s="1"/>
  <c r="CD27" i="1"/>
  <c r="BV27" i="1" s="1"/>
  <c r="CD84" i="1"/>
  <c r="BY84" i="1" s="1"/>
  <c r="CD26" i="1"/>
  <c r="BQ26" i="1" s="1"/>
  <c r="CD89" i="1"/>
  <c r="CA89" i="1" s="1"/>
  <c r="CD77" i="1"/>
  <c r="BS77" i="1" s="1"/>
  <c r="CD74" i="1"/>
  <c r="BY74" i="1" s="1"/>
  <c r="CD102" i="1"/>
  <c r="BW102" i="1" s="1"/>
  <c r="CD115" i="1"/>
  <c r="BZ115" i="1" s="1"/>
  <c r="CD106" i="1"/>
  <c r="BR106" i="1" s="1"/>
  <c r="CD48" i="1"/>
  <c r="BZ48" i="1" s="1"/>
  <c r="CD33" i="1"/>
  <c r="CA33" i="1" s="1"/>
  <c r="CD20" i="1"/>
  <c r="BT20" i="1" s="1"/>
  <c r="CD30" i="1"/>
  <c r="BQ30" i="1" s="1"/>
  <c r="CD37" i="1"/>
  <c r="BT37" i="1" s="1"/>
  <c r="CD80" i="1"/>
  <c r="BU80" i="1" s="1"/>
  <c r="CD78" i="1"/>
  <c r="BX78" i="1" s="1"/>
  <c r="CD104" i="1"/>
  <c r="BZ104" i="1" s="1"/>
  <c r="CD135" i="1"/>
  <c r="BQ135" i="1" s="1"/>
  <c r="CD119" i="1"/>
  <c r="CA119" i="1" s="1"/>
  <c r="CD38" i="1"/>
  <c r="BR38" i="1" s="1"/>
  <c r="CD58" i="1"/>
  <c r="BR58" i="1" s="1"/>
  <c r="CD44" i="1"/>
  <c r="CB44" i="1" s="1"/>
  <c r="CD73" i="1"/>
  <c r="CB73" i="1" s="1"/>
  <c r="CD124" i="1"/>
  <c r="BW124" i="1" s="1"/>
  <c r="CD94" i="1"/>
  <c r="CA94" i="1" s="1"/>
  <c r="CD132" i="1"/>
  <c r="CB132" i="1" s="1"/>
  <c r="CD42" i="1"/>
  <c r="CD69" i="1"/>
  <c r="CD25" i="1"/>
  <c r="CD56" i="1"/>
  <c r="CD79" i="1"/>
  <c r="CD47" i="1"/>
  <c r="CD21" i="1"/>
  <c r="CD34" i="1"/>
  <c r="CD81" i="1"/>
  <c r="CD43" i="1"/>
  <c r="CD72" i="1"/>
  <c r="CD88" i="1"/>
  <c r="CD68" i="1"/>
  <c r="CD70" i="1"/>
  <c r="CD91" i="1"/>
  <c r="CD117" i="1"/>
  <c r="CD139" i="1"/>
  <c r="CD110" i="1"/>
  <c r="CD131" i="1"/>
  <c r="CD92" i="1"/>
  <c r="CD113" i="1"/>
  <c r="CD138" i="1"/>
  <c r="CD114" i="1"/>
  <c r="CD130" i="1"/>
  <c r="BQ45" i="1"/>
  <c r="BW45" i="1"/>
  <c r="BX45" i="1"/>
  <c r="BT45" i="1"/>
  <c r="BY19" i="1"/>
  <c r="CD126" i="1"/>
  <c r="CD93" i="1"/>
  <c r="CD118" i="1"/>
  <c r="CD137" i="1"/>
  <c r="CD96" i="1"/>
  <c r="CD121" i="1"/>
  <c r="CD108" i="1"/>
  <c r="CD125" i="1"/>
  <c r="CD140" i="1"/>
  <c r="CB120" i="1"/>
  <c r="BV120" i="1"/>
  <c r="BR120" i="1"/>
  <c r="BU120" i="1"/>
  <c r="BT120" i="1"/>
  <c r="CA120" i="1"/>
  <c r="CD32" i="1"/>
  <c r="CD57" i="1"/>
  <c r="CD22" i="1"/>
  <c r="CD35" i="1"/>
  <c r="CD71" i="1"/>
  <c r="CD36" i="1"/>
  <c r="CD95" i="1"/>
  <c r="CD31" i="1"/>
  <c r="CD61" i="1"/>
  <c r="CD41" i="1"/>
  <c r="CD67" i="1"/>
  <c r="CD82" i="1"/>
  <c r="CD60" i="1"/>
  <c r="CD103" i="1"/>
  <c r="CD85" i="1"/>
  <c r="CD116" i="1"/>
  <c r="CD136" i="1"/>
  <c r="CD105" i="1"/>
  <c r="CD127" i="1"/>
  <c r="CD142" i="1"/>
  <c r="CD107" i="1"/>
  <c r="CD129" i="1"/>
  <c r="CD109" i="1"/>
  <c r="CD128" i="1"/>
  <c r="CD143" i="1"/>
  <c r="J192" i="1"/>
  <c r="E8" i="15"/>
  <c r="D49" i="3"/>
  <c r="D33" i="3"/>
  <c r="D41" i="3"/>
  <c r="CD15" i="1"/>
  <c r="CD9" i="1"/>
  <c r="CD11" i="1"/>
  <c r="CD13" i="1"/>
  <c r="CD8" i="1"/>
  <c r="CD10" i="1"/>
  <c r="CD16" i="1"/>
  <c r="CD14" i="1"/>
  <c r="CD12" i="1"/>
  <c r="D23" i="3"/>
  <c r="D66" i="3" s="1"/>
  <c r="D74" i="3" s="1"/>
  <c r="D15" i="3"/>
  <c r="K5" i="1"/>
  <c r="E8" i="3"/>
  <c r="E57" i="3" s="1"/>
  <c r="AT5" i="1"/>
  <c r="BV66" i="1" l="1"/>
  <c r="BS66" i="1"/>
  <c r="BR66" i="1"/>
  <c r="BW66" i="1"/>
  <c r="BY66" i="1"/>
  <c r="BX66" i="1"/>
  <c r="BQ66" i="1"/>
  <c r="BU66" i="1"/>
  <c r="CA66" i="1"/>
  <c r="BZ66" i="1"/>
  <c r="CB66" i="1"/>
  <c r="CB38" i="1"/>
  <c r="BU38" i="1"/>
  <c r="BZ38" i="1"/>
  <c r="BQ38" i="1"/>
  <c r="CA38" i="1"/>
  <c r="BS23" i="1"/>
  <c r="BS38" i="1"/>
  <c r="BW38" i="1"/>
  <c r="BV38" i="1"/>
  <c r="BT38" i="1"/>
  <c r="CC38" i="1" s="1"/>
  <c r="CE38" i="1" s="1"/>
  <c r="BY38" i="1"/>
  <c r="BX38" i="1"/>
  <c r="BV45" i="1"/>
  <c r="CA45" i="1"/>
  <c r="BY45" i="1"/>
  <c r="CB45" i="1"/>
  <c r="BR19" i="1"/>
  <c r="CA19" i="1"/>
  <c r="BS45" i="1"/>
  <c r="BU20" i="1"/>
  <c r="BR45" i="1"/>
  <c r="BU45" i="1"/>
  <c r="BY78" i="1"/>
  <c r="CA20" i="1"/>
  <c r="BW23" i="1"/>
  <c r="BY23" i="1"/>
  <c r="BX19" i="1"/>
  <c r="CB19" i="1"/>
  <c r="BV19" i="1"/>
  <c r="BZ20" i="1"/>
  <c r="BS19" i="1"/>
  <c r="BZ19" i="1"/>
  <c r="BU19" i="1"/>
  <c r="CB77" i="1"/>
  <c r="BY30" i="1"/>
  <c r="BQ94" i="1"/>
  <c r="BT27" i="1"/>
  <c r="BW90" i="1"/>
  <c r="CB59" i="1"/>
  <c r="BX115" i="1"/>
  <c r="BV115" i="1"/>
  <c r="BX27" i="1"/>
  <c r="BW19" i="1"/>
  <c r="BT19" i="1"/>
  <c r="BU27" i="1"/>
  <c r="BW115" i="1"/>
  <c r="BY115" i="1"/>
  <c r="CB115" i="1"/>
  <c r="CB106" i="1"/>
  <c r="CA104" i="1"/>
  <c r="BT58" i="1"/>
  <c r="CB83" i="1"/>
  <c r="BV44" i="1"/>
  <c r="BU83" i="1"/>
  <c r="BT135" i="1"/>
  <c r="BY48" i="1"/>
  <c r="BT74" i="1"/>
  <c r="BU37" i="1"/>
  <c r="BU46" i="1"/>
  <c r="BR135" i="1"/>
  <c r="BV84" i="1"/>
  <c r="BQ37" i="1"/>
  <c r="BR46" i="1"/>
  <c r="CB74" i="1"/>
  <c r="CB84" i="1"/>
  <c r="BX132" i="1"/>
  <c r="CA49" i="1"/>
  <c r="CB48" i="1"/>
  <c r="BT44" i="1"/>
  <c r="BV46" i="1"/>
  <c r="BV135" i="1"/>
  <c r="BY132" i="1"/>
  <c r="BS83" i="1"/>
  <c r="BW37" i="1"/>
  <c r="CA48" i="1"/>
  <c r="BY44" i="1"/>
  <c r="BS74" i="1"/>
  <c r="BW84" i="1"/>
  <c r="BU132" i="1"/>
  <c r="BY141" i="1"/>
  <c r="BR73" i="1"/>
  <c r="BS59" i="1"/>
  <c r="BQ115" i="1"/>
  <c r="BS120" i="1"/>
  <c r="BW120" i="1"/>
  <c r="BQ120" i="1"/>
  <c r="BR115" i="1"/>
  <c r="BT115" i="1"/>
  <c r="CA115" i="1"/>
  <c r="BX120" i="1"/>
  <c r="BY120" i="1"/>
  <c r="BS115" i="1"/>
  <c r="BU115" i="1"/>
  <c r="BZ62" i="1"/>
  <c r="CB62" i="1"/>
  <c r="BZ30" i="1"/>
  <c r="BT30" i="1"/>
  <c r="BZ63" i="1"/>
  <c r="CB58" i="1"/>
  <c r="BR59" i="1"/>
  <c r="BT63" i="1"/>
  <c r="BY58" i="1"/>
  <c r="BS63" i="1"/>
  <c r="BQ62" i="1"/>
  <c r="BS106" i="1"/>
  <c r="BY104" i="1"/>
  <c r="CB104" i="1"/>
  <c r="BV106" i="1"/>
  <c r="BS24" i="1"/>
  <c r="BQ24" i="1"/>
  <c r="CA24" i="1"/>
  <c r="BV20" i="1"/>
  <c r="CB20" i="1"/>
  <c r="BS20" i="1"/>
  <c r="BX23" i="1"/>
  <c r="BU23" i="1"/>
  <c r="BR23" i="1"/>
  <c r="BY24" i="1"/>
  <c r="CB24" i="1"/>
  <c r="BZ24" i="1"/>
  <c r="BR20" i="1"/>
  <c r="BY20" i="1"/>
  <c r="BX20" i="1"/>
  <c r="CA23" i="1"/>
  <c r="BQ23" i="1"/>
  <c r="BZ23" i="1"/>
  <c r="BW24" i="1"/>
  <c r="BU24" i="1"/>
  <c r="BR24" i="1"/>
  <c r="BQ20" i="1"/>
  <c r="BW20" i="1"/>
  <c r="BT23" i="1"/>
  <c r="BV23" i="1"/>
  <c r="BT24" i="1"/>
  <c r="BX24" i="1"/>
  <c r="CA30" i="1"/>
  <c r="CB30" i="1"/>
  <c r="BR30" i="1"/>
  <c r="BX94" i="1"/>
  <c r="BX58" i="1"/>
  <c r="BS58" i="1"/>
  <c r="CA58" i="1"/>
  <c r="BY59" i="1"/>
  <c r="CA59" i="1"/>
  <c r="BQ59" i="1"/>
  <c r="BT90" i="1"/>
  <c r="BQ104" i="1"/>
  <c r="BV104" i="1"/>
  <c r="BW104" i="1"/>
  <c r="BX63" i="1"/>
  <c r="BU63" i="1"/>
  <c r="CB63" i="1"/>
  <c r="BT106" i="1"/>
  <c r="BZ106" i="1"/>
  <c r="CA106" i="1"/>
  <c r="BT77" i="1"/>
  <c r="CB27" i="1"/>
  <c r="BQ27" i="1"/>
  <c r="BY27" i="1"/>
  <c r="BS30" i="1"/>
  <c r="BW30" i="1"/>
  <c r="BU30" i="1"/>
  <c r="CB94" i="1"/>
  <c r="BU58" i="1"/>
  <c r="BQ58" i="1"/>
  <c r="BZ58" i="1"/>
  <c r="BT59" i="1"/>
  <c r="BZ59" i="1"/>
  <c r="BV59" i="1"/>
  <c r="BQ90" i="1"/>
  <c r="BX104" i="1"/>
  <c r="BR104" i="1"/>
  <c r="BS104" i="1"/>
  <c r="BQ63" i="1"/>
  <c r="BR63" i="1"/>
  <c r="BW63" i="1"/>
  <c r="BU106" i="1"/>
  <c r="BQ106" i="1"/>
  <c r="BW106" i="1"/>
  <c r="BR77" i="1"/>
  <c r="BS27" i="1"/>
  <c r="BZ27" i="1"/>
  <c r="BR27" i="1"/>
  <c r="BV30" i="1"/>
  <c r="BX30" i="1"/>
  <c r="BV58" i="1"/>
  <c r="BW58" i="1"/>
  <c r="BX59" i="1"/>
  <c r="BU59" i="1"/>
  <c r="BU90" i="1"/>
  <c r="CA90" i="1"/>
  <c r="BT104" i="1"/>
  <c r="BU104" i="1"/>
  <c r="BV63" i="1"/>
  <c r="CA63" i="1"/>
  <c r="BX106" i="1"/>
  <c r="BY106" i="1"/>
  <c r="BX77" i="1"/>
  <c r="CA27" i="1"/>
  <c r="BW27" i="1"/>
  <c r="V192" i="1"/>
  <c r="BV83" i="1"/>
  <c r="BY83" i="1"/>
  <c r="CA83" i="1"/>
  <c r="BR37" i="1"/>
  <c r="BV37" i="1"/>
  <c r="CB37" i="1"/>
  <c r="BQ48" i="1"/>
  <c r="BV48" i="1"/>
  <c r="BR48" i="1"/>
  <c r="BZ44" i="1"/>
  <c r="CA44" i="1"/>
  <c r="BS44" i="1"/>
  <c r="BQ46" i="1"/>
  <c r="BY46" i="1"/>
  <c r="BX46" i="1"/>
  <c r="BX135" i="1"/>
  <c r="BY135" i="1"/>
  <c r="BW135" i="1"/>
  <c r="BU74" i="1"/>
  <c r="BW74" i="1"/>
  <c r="BR74" i="1"/>
  <c r="BT84" i="1"/>
  <c r="BZ84" i="1"/>
  <c r="BS84" i="1"/>
  <c r="BT132" i="1"/>
  <c r="BZ132" i="1"/>
  <c r="BR132" i="1"/>
  <c r="BZ83" i="1"/>
  <c r="BT83" i="1"/>
  <c r="BQ83" i="1"/>
  <c r="BX37" i="1"/>
  <c r="BS37" i="1"/>
  <c r="BZ37" i="1"/>
  <c r="BU48" i="1"/>
  <c r="BS48" i="1"/>
  <c r="BT48" i="1"/>
  <c r="BQ44" i="1"/>
  <c r="BU44" i="1"/>
  <c r="BW44" i="1"/>
  <c r="BS46" i="1"/>
  <c r="CB46" i="1"/>
  <c r="BT46" i="1"/>
  <c r="BU135" i="1"/>
  <c r="BZ135" i="1"/>
  <c r="BS135" i="1"/>
  <c r="CA74" i="1"/>
  <c r="BX74" i="1"/>
  <c r="BV74" i="1"/>
  <c r="BU84" i="1"/>
  <c r="BR84" i="1"/>
  <c r="BX84" i="1"/>
  <c r="BS132" i="1"/>
  <c r="BV132" i="1"/>
  <c r="BW132" i="1"/>
  <c r="BW83" i="1"/>
  <c r="BR83" i="1"/>
  <c r="CA37" i="1"/>
  <c r="BY37" i="1"/>
  <c r="BW48" i="1"/>
  <c r="BX48" i="1"/>
  <c r="BX44" i="1"/>
  <c r="BR44" i="1"/>
  <c r="BW46" i="1"/>
  <c r="BZ46" i="1"/>
  <c r="CB135" i="1"/>
  <c r="CA135" i="1"/>
  <c r="BQ74" i="1"/>
  <c r="BZ74" i="1"/>
  <c r="BQ84" i="1"/>
  <c r="CA84" i="1"/>
  <c r="BQ132" i="1"/>
  <c r="CA132" i="1"/>
  <c r="BY124" i="1"/>
  <c r="BS124" i="1"/>
  <c r="BU124" i="1"/>
  <c r="CA124" i="1"/>
  <c r="BZ124" i="1"/>
  <c r="BX124" i="1"/>
  <c r="BQ124" i="1"/>
  <c r="BV124" i="1"/>
  <c r="BT124" i="1"/>
  <c r="CB124" i="1"/>
  <c r="BR124" i="1"/>
  <c r="BU77" i="1"/>
  <c r="BW77" i="1"/>
  <c r="BZ77" i="1"/>
  <c r="BV78" i="1"/>
  <c r="BR78" i="1"/>
  <c r="BQ77" i="1"/>
  <c r="BV77" i="1"/>
  <c r="BQ78" i="1"/>
  <c r="BW78" i="1"/>
  <c r="BY77" i="1"/>
  <c r="CA77" i="1"/>
  <c r="BU78" i="1"/>
  <c r="CB55" i="1"/>
  <c r="BV55" i="1"/>
  <c r="CA55" i="1"/>
  <c r="BX55" i="1"/>
  <c r="BS55" i="1"/>
  <c r="BU55" i="1"/>
  <c r="BT55" i="1"/>
  <c r="BZ55" i="1"/>
  <c r="BY55" i="1"/>
  <c r="BW55" i="1"/>
  <c r="BR55" i="1"/>
  <c r="BR94" i="1"/>
  <c r="BR90" i="1"/>
  <c r="BU89" i="1"/>
  <c r="BZ89" i="1"/>
  <c r="BS94" i="1"/>
  <c r="BU94" i="1"/>
  <c r="BY90" i="1"/>
  <c r="BV90" i="1"/>
  <c r="BS89" i="1"/>
  <c r="CB89" i="1"/>
  <c r="BZ94" i="1"/>
  <c r="BY94" i="1"/>
  <c r="BV94" i="1"/>
  <c r="BS90" i="1"/>
  <c r="BT94" i="1"/>
  <c r="BW94" i="1"/>
  <c r="BZ90" i="1"/>
  <c r="BX90" i="1"/>
  <c r="BQ89" i="1"/>
  <c r="BV89" i="1"/>
  <c r="BY89" i="1"/>
  <c r="BX89" i="1"/>
  <c r="BT89" i="1"/>
  <c r="BW89" i="1"/>
  <c r="BR89" i="1"/>
  <c r="BQ49" i="1"/>
  <c r="CA62" i="1"/>
  <c r="BW62" i="1"/>
  <c r="BV62" i="1"/>
  <c r="BT141" i="1"/>
  <c r="BX33" i="1"/>
  <c r="BY80" i="1"/>
  <c r="BX62" i="1"/>
  <c r="BS62" i="1"/>
  <c r="BY62" i="1"/>
  <c r="BS26" i="1"/>
  <c r="BX49" i="1"/>
  <c r="BT119" i="1"/>
  <c r="BU62" i="1"/>
  <c r="BT62" i="1"/>
  <c r="BX141" i="1"/>
  <c r="BU49" i="1"/>
  <c r="BS49" i="1"/>
  <c r="CB49" i="1"/>
  <c r="BW119" i="1"/>
  <c r="BU73" i="1"/>
  <c r="BZ80" i="1"/>
  <c r="BQ141" i="1"/>
  <c r="CB141" i="1"/>
  <c r="BW141" i="1"/>
  <c r="BZ102" i="1"/>
  <c r="BT49" i="1"/>
  <c r="BY49" i="1"/>
  <c r="BW49" i="1"/>
  <c r="BQ33" i="1"/>
  <c r="BQ119" i="1"/>
  <c r="CA141" i="1"/>
  <c r="BU141" i="1"/>
  <c r="BS141" i="1"/>
  <c r="BT102" i="1"/>
  <c r="CB26" i="1"/>
  <c r="BZ49" i="1"/>
  <c r="BR49" i="1"/>
  <c r="BW33" i="1"/>
  <c r="BX73" i="1"/>
  <c r="BQ80" i="1"/>
  <c r="BV141" i="1"/>
  <c r="BZ141" i="1"/>
  <c r="BY102" i="1"/>
  <c r="CA26" i="1"/>
  <c r="CB33" i="1"/>
  <c r="BZ33" i="1"/>
  <c r="BY33" i="1"/>
  <c r="BS119" i="1"/>
  <c r="BZ119" i="1"/>
  <c r="BX119" i="1"/>
  <c r="BT73" i="1"/>
  <c r="BV73" i="1"/>
  <c r="BY73" i="1"/>
  <c r="BT80" i="1"/>
  <c r="CB80" i="1"/>
  <c r="BR80" i="1"/>
  <c r="CB102" i="1"/>
  <c r="BV102" i="1"/>
  <c r="BU102" i="1"/>
  <c r="BV26" i="1"/>
  <c r="BZ26" i="1"/>
  <c r="BX26" i="1"/>
  <c r="BS78" i="1"/>
  <c r="BZ78" i="1"/>
  <c r="CA78" i="1"/>
  <c r="BT33" i="1"/>
  <c r="BS33" i="1"/>
  <c r="BR33" i="1"/>
  <c r="CB119" i="1"/>
  <c r="BR119" i="1"/>
  <c r="BV119" i="1"/>
  <c r="BQ73" i="1"/>
  <c r="BZ73" i="1"/>
  <c r="BW73" i="1"/>
  <c r="BS80" i="1"/>
  <c r="BW80" i="1"/>
  <c r="BV80" i="1"/>
  <c r="CA102" i="1"/>
  <c r="BS102" i="1"/>
  <c r="BQ102" i="1"/>
  <c r="BT26" i="1"/>
  <c r="BY26" i="1"/>
  <c r="BU26" i="1"/>
  <c r="CB78" i="1"/>
  <c r="BT78" i="1"/>
  <c r="BV33" i="1"/>
  <c r="BU33" i="1"/>
  <c r="BU119" i="1"/>
  <c r="BY119" i="1"/>
  <c r="BS73" i="1"/>
  <c r="CA73" i="1"/>
  <c r="BX80" i="1"/>
  <c r="CA80" i="1"/>
  <c r="BX102" i="1"/>
  <c r="BR102" i="1"/>
  <c r="BW26" i="1"/>
  <c r="BR26" i="1"/>
  <c r="CA60" i="1"/>
  <c r="CB60" i="1"/>
  <c r="BX60" i="1"/>
  <c r="BT60" i="1"/>
  <c r="BV60" i="1"/>
  <c r="BR60" i="1"/>
  <c r="BZ60" i="1"/>
  <c r="BW60" i="1"/>
  <c r="BU60" i="1"/>
  <c r="BY60" i="1"/>
  <c r="BS60" i="1"/>
  <c r="BQ60" i="1"/>
  <c r="BY109" i="1"/>
  <c r="BV109" i="1"/>
  <c r="BR109" i="1"/>
  <c r="BZ109" i="1"/>
  <c r="BU109" i="1"/>
  <c r="BX109" i="1"/>
  <c r="BQ109" i="1"/>
  <c r="BW109" i="1"/>
  <c r="CB109" i="1"/>
  <c r="BT109" i="1"/>
  <c r="CA109" i="1"/>
  <c r="BS109" i="1"/>
  <c r="BY85" i="1"/>
  <c r="CA85" i="1"/>
  <c r="BS85" i="1"/>
  <c r="BZ85" i="1"/>
  <c r="BW85" i="1"/>
  <c r="BR85" i="1"/>
  <c r="BV85" i="1"/>
  <c r="CB85" i="1"/>
  <c r="BU85" i="1"/>
  <c r="BX85" i="1"/>
  <c r="BQ85" i="1"/>
  <c r="BT85" i="1"/>
  <c r="BV67" i="1"/>
  <c r="BQ67" i="1"/>
  <c r="BS67" i="1"/>
  <c r="BW67" i="1"/>
  <c r="BR67" i="1"/>
  <c r="BX67" i="1"/>
  <c r="BY67" i="1"/>
  <c r="CB67" i="1"/>
  <c r="BZ67" i="1"/>
  <c r="BU67" i="1"/>
  <c r="CA67" i="1"/>
  <c r="BT67" i="1"/>
  <c r="BY95" i="1"/>
  <c r="BS95" i="1"/>
  <c r="BX95" i="1"/>
  <c r="CB95" i="1"/>
  <c r="BW95" i="1"/>
  <c r="CA95" i="1"/>
  <c r="BZ95" i="1"/>
  <c r="BR95" i="1"/>
  <c r="BT95" i="1"/>
  <c r="BQ95" i="1"/>
  <c r="BU95" i="1"/>
  <c r="BV95" i="1"/>
  <c r="CA22" i="1"/>
  <c r="BT22" i="1"/>
  <c r="BZ22" i="1"/>
  <c r="BX22" i="1"/>
  <c r="BV22" i="1"/>
  <c r="BY22" i="1"/>
  <c r="BW22" i="1"/>
  <c r="BR22" i="1"/>
  <c r="CB22" i="1"/>
  <c r="BU22" i="1"/>
  <c r="BQ22" i="1"/>
  <c r="BS22" i="1"/>
  <c r="BY108" i="1"/>
  <c r="CB108" i="1"/>
  <c r="BU108" i="1"/>
  <c r="BX108" i="1"/>
  <c r="CA108" i="1"/>
  <c r="BZ108" i="1"/>
  <c r="BQ108" i="1"/>
  <c r="BT108" i="1"/>
  <c r="BW108" i="1"/>
  <c r="BV108" i="1"/>
  <c r="BR108" i="1"/>
  <c r="BS108" i="1"/>
  <c r="BW118" i="1"/>
  <c r="BR118" i="1"/>
  <c r="BY118" i="1"/>
  <c r="BX118" i="1"/>
  <c r="BS118" i="1"/>
  <c r="BU118" i="1"/>
  <c r="BT118" i="1"/>
  <c r="BZ118" i="1"/>
  <c r="BQ118" i="1"/>
  <c r="CA118" i="1"/>
  <c r="CB118" i="1"/>
  <c r="BV118" i="1"/>
  <c r="BQ130" i="1"/>
  <c r="CB130" i="1"/>
  <c r="BX130" i="1"/>
  <c r="CA130" i="1"/>
  <c r="BZ130" i="1"/>
  <c r="BY130" i="1"/>
  <c r="BT130" i="1"/>
  <c r="BW130" i="1"/>
  <c r="BV130" i="1"/>
  <c r="BU130" i="1"/>
  <c r="BR130" i="1"/>
  <c r="BS130" i="1"/>
  <c r="CB92" i="1"/>
  <c r="BR92" i="1"/>
  <c r="BS92" i="1"/>
  <c r="CA92" i="1"/>
  <c r="BZ92" i="1"/>
  <c r="BV92" i="1"/>
  <c r="BU92" i="1"/>
  <c r="BY92" i="1"/>
  <c r="BQ92" i="1"/>
  <c r="BW92" i="1"/>
  <c r="BX92" i="1"/>
  <c r="BT92" i="1"/>
  <c r="BY117" i="1"/>
  <c r="BV117" i="1"/>
  <c r="BZ117" i="1"/>
  <c r="BR117" i="1"/>
  <c r="BS117" i="1"/>
  <c r="BT117" i="1"/>
  <c r="CA117" i="1"/>
  <c r="BX117" i="1"/>
  <c r="BU117" i="1"/>
  <c r="CB117" i="1"/>
  <c r="BW117" i="1"/>
  <c r="BQ117" i="1"/>
  <c r="BR88" i="1"/>
  <c r="BQ88" i="1"/>
  <c r="BZ88" i="1"/>
  <c r="BU88" i="1"/>
  <c r="BY88" i="1"/>
  <c r="CA88" i="1"/>
  <c r="BS88" i="1"/>
  <c r="BW88" i="1"/>
  <c r="BT88" i="1"/>
  <c r="BX88" i="1"/>
  <c r="BV88" i="1"/>
  <c r="CB88" i="1"/>
  <c r="CA34" i="1"/>
  <c r="BV34" i="1"/>
  <c r="BQ34" i="1"/>
  <c r="BX34" i="1"/>
  <c r="BZ34" i="1"/>
  <c r="BT34" i="1"/>
  <c r="CB34" i="1"/>
  <c r="BY34" i="1"/>
  <c r="BS34" i="1"/>
  <c r="BR34" i="1"/>
  <c r="BW34" i="1"/>
  <c r="BU34" i="1"/>
  <c r="CA56" i="1"/>
  <c r="BR56" i="1"/>
  <c r="BV56" i="1"/>
  <c r="CB56" i="1"/>
  <c r="BT56" i="1"/>
  <c r="BZ56" i="1"/>
  <c r="BX56" i="1"/>
  <c r="BQ56" i="1"/>
  <c r="BY56" i="1"/>
  <c r="BS56" i="1"/>
  <c r="BW56" i="1"/>
  <c r="BU56" i="1"/>
  <c r="CB143" i="1"/>
  <c r="BW143" i="1"/>
  <c r="CA143" i="1"/>
  <c r="BZ143" i="1"/>
  <c r="BS143" i="1"/>
  <c r="BR143" i="1"/>
  <c r="BV143" i="1"/>
  <c r="BU143" i="1"/>
  <c r="BQ143" i="1"/>
  <c r="BY143" i="1"/>
  <c r="BX143" i="1"/>
  <c r="BT143" i="1"/>
  <c r="BX61" i="1"/>
  <c r="BZ61" i="1"/>
  <c r="BQ61" i="1"/>
  <c r="BT61" i="1"/>
  <c r="CA61" i="1"/>
  <c r="BR61" i="1"/>
  <c r="BW61" i="1"/>
  <c r="BU61" i="1"/>
  <c r="BY61" i="1"/>
  <c r="CB61" i="1"/>
  <c r="BS61" i="1"/>
  <c r="BV61" i="1"/>
  <c r="BY127" i="1"/>
  <c r="BQ127" i="1"/>
  <c r="BZ127" i="1"/>
  <c r="BU127" i="1"/>
  <c r="CB127" i="1"/>
  <c r="BS127" i="1"/>
  <c r="BT127" i="1"/>
  <c r="BW127" i="1"/>
  <c r="CA127" i="1"/>
  <c r="BV127" i="1"/>
  <c r="BR127" i="1"/>
  <c r="BX127" i="1"/>
  <c r="CA129" i="1"/>
  <c r="CB129" i="1"/>
  <c r="BZ129" i="1"/>
  <c r="BX129" i="1"/>
  <c r="BT129" i="1"/>
  <c r="BR129" i="1"/>
  <c r="BV129" i="1"/>
  <c r="BY129" i="1"/>
  <c r="BS129" i="1"/>
  <c r="BW129" i="1"/>
  <c r="BQ129" i="1"/>
  <c r="BU129" i="1"/>
  <c r="BY105" i="1"/>
  <c r="BV105" i="1"/>
  <c r="BW105" i="1"/>
  <c r="BZ105" i="1"/>
  <c r="BT105" i="1"/>
  <c r="BR105" i="1"/>
  <c r="BQ105" i="1"/>
  <c r="CB105" i="1"/>
  <c r="BU105" i="1"/>
  <c r="BX105" i="1"/>
  <c r="CA105" i="1"/>
  <c r="BS105" i="1"/>
  <c r="CA103" i="1"/>
  <c r="BR103" i="1"/>
  <c r="BV103" i="1"/>
  <c r="CB103" i="1"/>
  <c r="BT103" i="1"/>
  <c r="BX103" i="1"/>
  <c r="BZ103" i="1"/>
  <c r="BQ103" i="1"/>
  <c r="BS103" i="1"/>
  <c r="BU103" i="1"/>
  <c r="BY103" i="1"/>
  <c r="BW103" i="1"/>
  <c r="BY41" i="1"/>
  <c r="BS41" i="1"/>
  <c r="BZ41" i="1"/>
  <c r="BU41" i="1"/>
  <c r="BW41" i="1"/>
  <c r="BV41" i="1"/>
  <c r="CA41" i="1"/>
  <c r="BR41" i="1"/>
  <c r="BQ41" i="1"/>
  <c r="BT41" i="1"/>
  <c r="BX41" i="1"/>
  <c r="CB41" i="1"/>
  <c r="CB36" i="1"/>
  <c r="BS36" i="1"/>
  <c r="BT36" i="1"/>
  <c r="BV36" i="1"/>
  <c r="BR36" i="1"/>
  <c r="BW36" i="1"/>
  <c r="BX36" i="1"/>
  <c r="BY36" i="1"/>
  <c r="CA36" i="1"/>
  <c r="BQ36" i="1"/>
  <c r="BZ36" i="1"/>
  <c r="BU36" i="1"/>
  <c r="BS57" i="1"/>
  <c r="BZ57" i="1"/>
  <c r="BY57" i="1"/>
  <c r="BV57" i="1"/>
  <c r="BQ57" i="1"/>
  <c r="CA57" i="1"/>
  <c r="BR57" i="1"/>
  <c r="CB57" i="1"/>
  <c r="BX57" i="1"/>
  <c r="BU57" i="1"/>
  <c r="BW57" i="1"/>
  <c r="BT57" i="1"/>
  <c r="CD64" i="1"/>
  <c r="CD75" i="1" s="1"/>
  <c r="CD86" i="1" s="1"/>
  <c r="CD97" i="1" s="1"/>
  <c r="BY121" i="1"/>
  <c r="BV121" i="1"/>
  <c r="BZ121" i="1"/>
  <c r="BR121" i="1"/>
  <c r="BX121" i="1"/>
  <c r="BS121" i="1"/>
  <c r="CB121" i="1"/>
  <c r="BT121" i="1"/>
  <c r="BW121" i="1"/>
  <c r="BQ121" i="1"/>
  <c r="BU121" i="1"/>
  <c r="CA121" i="1"/>
  <c r="CA93" i="1"/>
  <c r="BV93" i="1"/>
  <c r="BT93" i="1"/>
  <c r="BR93" i="1"/>
  <c r="BZ93" i="1"/>
  <c r="BX93" i="1"/>
  <c r="CB93" i="1"/>
  <c r="BQ93" i="1"/>
  <c r="BU93" i="1"/>
  <c r="BS93" i="1"/>
  <c r="BY93" i="1"/>
  <c r="BW93" i="1"/>
  <c r="BU114" i="1"/>
  <c r="BT114" i="1"/>
  <c r="BW114" i="1"/>
  <c r="BR114" i="1"/>
  <c r="BQ114" i="1"/>
  <c r="BS114" i="1"/>
  <c r="CB114" i="1"/>
  <c r="BZ114" i="1"/>
  <c r="BX114" i="1"/>
  <c r="BY114" i="1"/>
  <c r="BV114" i="1"/>
  <c r="CA114" i="1"/>
  <c r="BY131" i="1"/>
  <c r="BR131" i="1"/>
  <c r="CA131" i="1"/>
  <c r="BT131" i="1"/>
  <c r="BU131" i="1"/>
  <c r="BZ131" i="1"/>
  <c r="BX131" i="1"/>
  <c r="BW131" i="1"/>
  <c r="BQ131" i="1"/>
  <c r="BV131" i="1"/>
  <c r="BS131" i="1"/>
  <c r="CB131" i="1"/>
  <c r="BY91" i="1"/>
  <c r="BW91" i="1"/>
  <c r="BR91" i="1"/>
  <c r="BV91" i="1"/>
  <c r="BZ91" i="1"/>
  <c r="BQ91" i="1"/>
  <c r="CB91" i="1"/>
  <c r="BS91" i="1"/>
  <c r="BT91" i="1"/>
  <c r="CA91" i="1"/>
  <c r="BX91" i="1"/>
  <c r="BU91" i="1"/>
  <c r="CB72" i="1"/>
  <c r="CA72" i="1"/>
  <c r="BV72" i="1"/>
  <c r="BU72" i="1"/>
  <c r="BX72" i="1"/>
  <c r="BY72" i="1"/>
  <c r="BS72" i="1"/>
  <c r="BQ72" i="1"/>
  <c r="BR72" i="1"/>
  <c r="BT72" i="1"/>
  <c r="BZ72" i="1"/>
  <c r="BW72" i="1"/>
  <c r="BY21" i="1"/>
  <c r="CA21" i="1"/>
  <c r="BU21" i="1"/>
  <c r="CB21" i="1"/>
  <c r="BW21" i="1"/>
  <c r="BQ21" i="1"/>
  <c r="BX21" i="1"/>
  <c r="BS21" i="1"/>
  <c r="BV21" i="1"/>
  <c r="BT21" i="1"/>
  <c r="BR21" i="1"/>
  <c r="BZ21" i="1"/>
  <c r="CA25" i="1"/>
  <c r="BW25" i="1"/>
  <c r="BZ25" i="1"/>
  <c r="BY25" i="1"/>
  <c r="BS25" i="1"/>
  <c r="BV25" i="1"/>
  <c r="BU25" i="1"/>
  <c r="BX25" i="1"/>
  <c r="BR25" i="1"/>
  <c r="BQ25" i="1"/>
  <c r="BT25" i="1"/>
  <c r="CB25" i="1"/>
  <c r="CA107" i="1"/>
  <c r="CB107" i="1"/>
  <c r="BZ107" i="1"/>
  <c r="BT107" i="1"/>
  <c r="BR107" i="1"/>
  <c r="BX107" i="1"/>
  <c r="BV107" i="1"/>
  <c r="BU107" i="1"/>
  <c r="BW107" i="1"/>
  <c r="BQ107" i="1"/>
  <c r="BS107" i="1"/>
  <c r="BY107" i="1"/>
  <c r="BT71" i="1"/>
  <c r="CA71" i="1"/>
  <c r="BV71" i="1"/>
  <c r="BW71" i="1"/>
  <c r="BR71" i="1"/>
  <c r="BU71" i="1"/>
  <c r="CB71" i="1"/>
  <c r="BS71" i="1"/>
  <c r="BQ71" i="1"/>
  <c r="BX71" i="1"/>
  <c r="BY71" i="1"/>
  <c r="BZ71" i="1"/>
  <c r="CA140" i="1"/>
  <c r="BX140" i="1"/>
  <c r="BV140" i="1"/>
  <c r="BZ140" i="1"/>
  <c r="CB140" i="1"/>
  <c r="BR140" i="1"/>
  <c r="BT140" i="1"/>
  <c r="BU140" i="1"/>
  <c r="BQ140" i="1"/>
  <c r="BS140" i="1"/>
  <c r="BW140" i="1"/>
  <c r="BY140" i="1"/>
  <c r="BY96" i="1"/>
  <c r="BS96" i="1"/>
  <c r="BV96" i="1"/>
  <c r="BZ96" i="1"/>
  <c r="BW96" i="1"/>
  <c r="CA96" i="1"/>
  <c r="BR96" i="1"/>
  <c r="BU96" i="1"/>
  <c r="BX96" i="1"/>
  <c r="CB96" i="1"/>
  <c r="BT96" i="1"/>
  <c r="BQ96" i="1"/>
  <c r="CB126" i="1"/>
  <c r="BW126" i="1"/>
  <c r="BZ126" i="1"/>
  <c r="BY126" i="1"/>
  <c r="BX126" i="1"/>
  <c r="BS126" i="1"/>
  <c r="BV126" i="1"/>
  <c r="BU126" i="1"/>
  <c r="BT126" i="1"/>
  <c r="BR126" i="1"/>
  <c r="BQ126" i="1"/>
  <c r="CA126" i="1"/>
  <c r="CD111" i="1"/>
  <c r="CD122" i="1" s="1"/>
  <c r="CD133" i="1" s="1"/>
  <c r="CD144" i="1" s="1"/>
  <c r="BY138" i="1"/>
  <c r="BV138" i="1"/>
  <c r="BR138" i="1"/>
  <c r="BX138" i="1"/>
  <c r="BS138" i="1"/>
  <c r="CA138" i="1"/>
  <c r="BU138" i="1"/>
  <c r="CB138" i="1"/>
  <c r="BZ138" i="1"/>
  <c r="BQ138" i="1"/>
  <c r="BW138" i="1"/>
  <c r="BT138" i="1"/>
  <c r="CB110" i="1"/>
  <c r="BY110" i="1"/>
  <c r="CA110" i="1"/>
  <c r="BZ110" i="1"/>
  <c r="BS110" i="1"/>
  <c r="BW110" i="1"/>
  <c r="BV110" i="1"/>
  <c r="BR110" i="1"/>
  <c r="BU110" i="1"/>
  <c r="BQ110" i="1"/>
  <c r="BT110" i="1"/>
  <c r="BX110" i="1"/>
  <c r="BY70" i="1"/>
  <c r="BT70" i="1"/>
  <c r="BV70" i="1"/>
  <c r="BZ70" i="1"/>
  <c r="BX70" i="1"/>
  <c r="CB70" i="1"/>
  <c r="BR70" i="1"/>
  <c r="BS70" i="1"/>
  <c r="BU70" i="1"/>
  <c r="BW70" i="1"/>
  <c r="BQ70" i="1"/>
  <c r="CA70" i="1"/>
  <c r="BV43" i="1"/>
  <c r="BQ43" i="1"/>
  <c r="BT43" i="1"/>
  <c r="BR43" i="1"/>
  <c r="BY43" i="1"/>
  <c r="CA43" i="1"/>
  <c r="BZ43" i="1"/>
  <c r="BU43" i="1"/>
  <c r="BW43" i="1"/>
  <c r="CB43" i="1"/>
  <c r="BX43" i="1"/>
  <c r="BS43" i="1"/>
  <c r="CA47" i="1"/>
  <c r="BV47" i="1"/>
  <c r="BX47" i="1"/>
  <c r="BU47" i="1"/>
  <c r="BW47" i="1"/>
  <c r="BR47" i="1"/>
  <c r="BS47" i="1"/>
  <c r="CB47" i="1"/>
  <c r="BY47" i="1"/>
  <c r="BT47" i="1"/>
  <c r="BZ47" i="1"/>
  <c r="BQ47" i="1"/>
  <c r="CB69" i="1"/>
  <c r="BY69" i="1"/>
  <c r="BR69" i="1"/>
  <c r="BZ69" i="1"/>
  <c r="BS69" i="1"/>
  <c r="CA69" i="1"/>
  <c r="BU69" i="1"/>
  <c r="BW69" i="1"/>
  <c r="BV69" i="1"/>
  <c r="BX69" i="1"/>
  <c r="BT69" i="1"/>
  <c r="BQ69" i="1"/>
  <c r="CA136" i="1"/>
  <c r="CB136" i="1"/>
  <c r="BX136" i="1"/>
  <c r="BT136" i="1"/>
  <c r="BZ136" i="1"/>
  <c r="BR136" i="1"/>
  <c r="BV136" i="1"/>
  <c r="BQ136" i="1"/>
  <c r="BW136" i="1"/>
  <c r="BU136" i="1"/>
  <c r="BY136" i="1"/>
  <c r="BS136" i="1"/>
  <c r="CB32" i="1"/>
  <c r="BR32" i="1"/>
  <c r="BS32" i="1"/>
  <c r="BX32" i="1"/>
  <c r="BV32" i="1"/>
  <c r="BU32" i="1"/>
  <c r="BW32" i="1"/>
  <c r="BQ32" i="1"/>
  <c r="BZ32" i="1"/>
  <c r="BT32" i="1"/>
  <c r="BY32" i="1"/>
  <c r="CA32" i="1"/>
  <c r="CB128" i="1"/>
  <c r="CA128" i="1"/>
  <c r="BV128" i="1"/>
  <c r="BW128" i="1"/>
  <c r="BQ128" i="1"/>
  <c r="BZ128" i="1"/>
  <c r="BY128" i="1"/>
  <c r="BR128" i="1"/>
  <c r="BS128" i="1"/>
  <c r="BU128" i="1"/>
  <c r="BT128" i="1"/>
  <c r="BX128" i="1"/>
  <c r="BY142" i="1"/>
  <c r="BX142" i="1"/>
  <c r="BS142" i="1"/>
  <c r="BW142" i="1"/>
  <c r="CB142" i="1"/>
  <c r="BU142" i="1"/>
  <c r="BV142" i="1"/>
  <c r="BZ142" i="1"/>
  <c r="BT142" i="1"/>
  <c r="CA142" i="1"/>
  <c r="BQ142" i="1"/>
  <c r="BR142" i="1"/>
  <c r="CB116" i="1"/>
  <c r="BR116" i="1"/>
  <c r="BV116" i="1"/>
  <c r="BY116" i="1"/>
  <c r="BU116" i="1"/>
  <c r="BQ116" i="1"/>
  <c r="BZ116" i="1"/>
  <c r="BS116" i="1"/>
  <c r="BX116" i="1"/>
  <c r="BW116" i="1"/>
  <c r="CA116" i="1"/>
  <c r="BT116" i="1"/>
  <c r="BS82" i="1"/>
  <c r="BZ82" i="1"/>
  <c r="BY82" i="1"/>
  <c r="BT82" i="1"/>
  <c r="CA82" i="1"/>
  <c r="BV82" i="1"/>
  <c r="BU82" i="1"/>
  <c r="CB82" i="1"/>
  <c r="BW82" i="1"/>
  <c r="BR82" i="1"/>
  <c r="BQ82" i="1"/>
  <c r="BX82" i="1"/>
  <c r="CA31" i="1"/>
  <c r="BY31" i="1"/>
  <c r="BQ31" i="1"/>
  <c r="CB31" i="1"/>
  <c r="BS31" i="1"/>
  <c r="BT31" i="1"/>
  <c r="BW31" i="1"/>
  <c r="BU31" i="1"/>
  <c r="BX31" i="1"/>
  <c r="BZ31" i="1"/>
  <c r="BV31" i="1"/>
  <c r="BR31" i="1"/>
  <c r="CA35" i="1"/>
  <c r="BZ35" i="1"/>
  <c r="BV35" i="1"/>
  <c r="BR35" i="1"/>
  <c r="BU35" i="1"/>
  <c r="BQ35" i="1"/>
  <c r="BX35" i="1"/>
  <c r="CB35" i="1"/>
  <c r="BT35" i="1"/>
  <c r="BS35" i="1"/>
  <c r="BY35" i="1"/>
  <c r="BW35" i="1"/>
  <c r="CA125" i="1"/>
  <c r="BR125" i="1"/>
  <c r="CB125" i="1"/>
  <c r="BT125" i="1"/>
  <c r="BV125" i="1"/>
  <c r="BX125" i="1"/>
  <c r="BZ125" i="1"/>
  <c r="BU125" i="1"/>
  <c r="BQ125" i="1"/>
  <c r="BY125" i="1"/>
  <c r="BS125" i="1"/>
  <c r="BW125" i="1"/>
  <c r="BR137" i="1"/>
  <c r="BX137" i="1"/>
  <c r="CA137" i="1"/>
  <c r="BY137" i="1"/>
  <c r="BT137" i="1"/>
  <c r="BW137" i="1"/>
  <c r="BZ137" i="1"/>
  <c r="BU137" i="1"/>
  <c r="BV137" i="1"/>
  <c r="CB137" i="1"/>
  <c r="BS137" i="1"/>
  <c r="BQ137" i="1"/>
  <c r="BZ113" i="1"/>
  <c r="BX113" i="1"/>
  <c r="BY113" i="1"/>
  <c r="CA113" i="1"/>
  <c r="BT113" i="1"/>
  <c r="BW113" i="1"/>
  <c r="BS113" i="1"/>
  <c r="BU113" i="1"/>
  <c r="BV113" i="1"/>
  <c r="CB113" i="1"/>
  <c r="BQ113" i="1"/>
  <c r="BR113" i="1"/>
  <c r="CB139" i="1"/>
  <c r="BQ139" i="1"/>
  <c r="BZ139" i="1"/>
  <c r="BS139" i="1"/>
  <c r="BU139" i="1"/>
  <c r="BW139" i="1"/>
  <c r="CA139" i="1"/>
  <c r="BR139" i="1"/>
  <c r="BV139" i="1"/>
  <c r="BY139" i="1"/>
  <c r="BX139" i="1"/>
  <c r="BT139" i="1"/>
  <c r="CB68" i="1"/>
  <c r="BX68" i="1"/>
  <c r="BQ68" i="1"/>
  <c r="BS68" i="1"/>
  <c r="BW68" i="1"/>
  <c r="BT68" i="1"/>
  <c r="BY68" i="1"/>
  <c r="BV68" i="1"/>
  <c r="CA68" i="1"/>
  <c r="BR68" i="1"/>
  <c r="BZ68" i="1"/>
  <c r="BU68" i="1"/>
  <c r="BY81" i="1"/>
  <c r="BZ81" i="1"/>
  <c r="BW81" i="1"/>
  <c r="CA81" i="1"/>
  <c r="BR81" i="1"/>
  <c r="BS81" i="1"/>
  <c r="BV81" i="1"/>
  <c r="BT81" i="1"/>
  <c r="BX81" i="1"/>
  <c r="BU81" i="1"/>
  <c r="BQ81" i="1"/>
  <c r="CB81" i="1"/>
  <c r="CA79" i="1"/>
  <c r="BV79" i="1"/>
  <c r="BQ79" i="1"/>
  <c r="BY79" i="1"/>
  <c r="BZ79" i="1"/>
  <c r="BT79" i="1"/>
  <c r="BR79" i="1"/>
  <c r="BX79" i="1"/>
  <c r="CB79" i="1"/>
  <c r="BU79" i="1"/>
  <c r="BW79" i="1"/>
  <c r="BS79" i="1"/>
  <c r="CA42" i="1"/>
  <c r="CB42" i="1"/>
  <c r="BT42" i="1"/>
  <c r="BX42" i="1"/>
  <c r="BV42" i="1"/>
  <c r="BZ42" i="1"/>
  <c r="BR42" i="1"/>
  <c r="BU42" i="1"/>
  <c r="BW42" i="1"/>
  <c r="BS42" i="1"/>
  <c r="BY42" i="1"/>
  <c r="BQ42" i="1"/>
  <c r="E23" i="15"/>
  <c r="E66" i="15" s="1"/>
  <c r="E74" i="15" s="1"/>
  <c r="E41" i="15"/>
  <c r="E57" i="15"/>
  <c r="E15" i="15"/>
  <c r="E49" i="15"/>
  <c r="E33" i="15"/>
  <c r="K192" i="1"/>
  <c r="F8" i="15"/>
  <c r="E33" i="3"/>
  <c r="E41" i="3"/>
  <c r="E49" i="3"/>
  <c r="E23" i="3"/>
  <c r="E66" i="3" s="1"/>
  <c r="E74" i="3" s="1"/>
  <c r="E15" i="3"/>
  <c r="L5" i="1"/>
  <c r="G8" i="15" s="1"/>
  <c r="F8" i="3"/>
  <c r="F57" i="3" s="1"/>
  <c r="AU5" i="1"/>
  <c r="CC66" i="1" l="1"/>
  <c r="CC45" i="1"/>
  <c r="CE45" i="1" s="1"/>
  <c r="CC19" i="1"/>
  <c r="CC132" i="1"/>
  <c r="CE132" i="1" s="1"/>
  <c r="CC83" i="1"/>
  <c r="CE83" i="1" s="1"/>
  <c r="CC30" i="1"/>
  <c r="CE30" i="1" s="1"/>
  <c r="CC77" i="1"/>
  <c r="CE77" i="1" s="1"/>
  <c r="CC46" i="1"/>
  <c r="CE46" i="1" s="1"/>
  <c r="CC84" i="1"/>
  <c r="CE84" i="1" s="1"/>
  <c r="CC135" i="1"/>
  <c r="CE135" i="1" s="1"/>
  <c r="CC44" i="1"/>
  <c r="CE44" i="1" s="1"/>
  <c r="CC74" i="1"/>
  <c r="CE74" i="1" s="1"/>
  <c r="CC37" i="1"/>
  <c r="CE37" i="1" s="1"/>
  <c r="CC115" i="1"/>
  <c r="CE115" i="1" s="1"/>
  <c r="CC120" i="1"/>
  <c r="CE120" i="1" s="1"/>
  <c r="BU86" i="1"/>
  <c r="CC58" i="1"/>
  <c r="CE58" i="1" s="1"/>
  <c r="CC59" i="1"/>
  <c r="CE59" i="1" s="1"/>
  <c r="CC48" i="1"/>
  <c r="CE48" i="1" s="1"/>
  <c r="CC55" i="1"/>
  <c r="CE55" i="1" s="1"/>
  <c r="BT64" i="1"/>
  <c r="CC24" i="1"/>
  <c r="CE24" i="1" s="1"/>
  <c r="CC20" i="1"/>
  <c r="CE20" i="1" s="1"/>
  <c r="BZ64" i="1"/>
  <c r="CC63" i="1"/>
  <c r="CE63" i="1" s="1"/>
  <c r="CC106" i="1"/>
  <c r="CE106" i="1" s="1"/>
  <c r="CC104" i="1"/>
  <c r="CE104" i="1" s="1"/>
  <c r="CC23" i="1"/>
  <c r="CE23" i="1" s="1"/>
  <c r="CC27" i="1"/>
  <c r="CE27" i="1" s="1"/>
  <c r="CA64" i="1"/>
  <c r="W192" i="1"/>
  <c r="CC124" i="1"/>
  <c r="BS86" i="1"/>
  <c r="BX28" i="1"/>
  <c r="CC33" i="1"/>
  <c r="CE33" i="1" s="1"/>
  <c r="BY86" i="1"/>
  <c r="BV64" i="1"/>
  <c r="CC78" i="1"/>
  <c r="CE78" i="1" s="1"/>
  <c r="CC119" i="1"/>
  <c r="CE119" i="1" s="1"/>
  <c r="CC62" i="1"/>
  <c r="CE62" i="1" s="1"/>
  <c r="CC90" i="1"/>
  <c r="CE90" i="1" s="1"/>
  <c r="CC94" i="1"/>
  <c r="CE94" i="1" s="1"/>
  <c r="CC89" i="1"/>
  <c r="CE89" i="1" s="1"/>
  <c r="BY50" i="1"/>
  <c r="BQ86" i="1"/>
  <c r="BY75" i="1"/>
  <c r="CA39" i="1"/>
  <c r="BS64" i="1"/>
  <c r="BU28" i="1"/>
  <c r="CC102" i="1"/>
  <c r="CE102" i="1" s="1"/>
  <c r="CC26" i="1"/>
  <c r="CE26" i="1" s="1"/>
  <c r="CC73" i="1"/>
  <c r="CE73" i="1" s="1"/>
  <c r="CB28" i="1"/>
  <c r="CC141" i="1"/>
  <c r="CE141" i="1" s="1"/>
  <c r="CC49" i="1"/>
  <c r="CE49" i="1" s="1"/>
  <c r="BZ50" i="1"/>
  <c r="BR28" i="1"/>
  <c r="BW50" i="1"/>
  <c r="CB75" i="1"/>
  <c r="BW86" i="1"/>
  <c r="CB86" i="1"/>
  <c r="CA86" i="1"/>
  <c r="BX133" i="1"/>
  <c r="CC107" i="1"/>
  <c r="CE107" i="1" s="1"/>
  <c r="BW28" i="1"/>
  <c r="BT28" i="1"/>
  <c r="CA28" i="1"/>
  <c r="BZ133" i="1"/>
  <c r="BS97" i="1"/>
  <c r="CC80" i="1"/>
  <c r="CE80" i="1" s="1"/>
  <c r="BR86" i="1"/>
  <c r="CC81" i="1"/>
  <c r="CE81" i="1" s="1"/>
  <c r="BZ144" i="1"/>
  <c r="BS122" i="1"/>
  <c r="BY122" i="1"/>
  <c r="BT133" i="1"/>
  <c r="BW39" i="1"/>
  <c r="BZ75" i="1"/>
  <c r="CB133" i="1"/>
  <c r="BZ28" i="1"/>
  <c r="BW111" i="1"/>
  <c r="BS111" i="1"/>
  <c r="CC143" i="1"/>
  <c r="CE143" i="1" s="1"/>
  <c r="BZ111" i="1"/>
  <c r="CB64" i="1"/>
  <c r="CB97" i="1"/>
  <c r="CC130" i="1"/>
  <c r="CE130" i="1" s="1"/>
  <c r="BT86" i="1"/>
  <c r="CB122" i="1"/>
  <c r="BT144" i="1"/>
  <c r="BV39" i="1"/>
  <c r="CC142" i="1"/>
  <c r="CE142" i="1" s="1"/>
  <c r="CC128" i="1"/>
  <c r="CE128" i="1" s="1"/>
  <c r="BS39" i="1"/>
  <c r="BY144" i="1"/>
  <c r="BX144" i="1"/>
  <c r="CC69" i="1"/>
  <c r="CE69" i="1" s="1"/>
  <c r="CC70" i="1"/>
  <c r="CE70" i="1" s="1"/>
  <c r="CC110" i="1"/>
  <c r="CE110" i="1" s="1"/>
  <c r="BV28" i="1"/>
  <c r="BY28" i="1"/>
  <c r="BR64" i="1"/>
  <c r="CA50" i="1"/>
  <c r="BX64" i="1"/>
  <c r="CB111" i="1"/>
  <c r="BU39" i="1"/>
  <c r="BW97" i="1"/>
  <c r="BV86" i="1"/>
  <c r="BZ86" i="1"/>
  <c r="CA75" i="1"/>
  <c r="BZ39" i="1"/>
  <c r="CB144" i="1"/>
  <c r="BS28" i="1"/>
  <c r="BV50" i="1"/>
  <c r="BX111" i="1"/>
  <c r="BR111" i="1"/>
  <c r="CC22" i="1"/>
  <c r="CE22" i="1" s="1"/>
  <c r="BW75" i="1"/>
  <c r="CC60" i="1"/>
  <c r="CE60" i="1" s="1"/>
  <c r="BR50" i="1"/>
  <c r="BU50" i="1"/>
  <c r="BX86" i="1"/>
  <c r="BU75" i="1"/>
  <c r="BS75" i="1"/>
  <c r="BR122" i="1"/>
  <c r="BY97" i="1"/>
  <c r="CC140" i="1"/>
  <c r="CE140" i="1" s="1"/>
  <c r="CE19" i="1"/>
  <c r="BY39" i="1"/>
  <c r="CC21" i="1"/>
  <c r="CE21" i="1" s="1"/>
  <c r="BT111" i="1"/>
  <c r="CC103" i="1"/>
  <c r="CE103" i="1" s="1"/>
  <c r="BU64" i="1"/>
  <c r="BS50" i="1"/>
  <c r="BT75" i="1"/>
  <c r="BX122" i="1"/>
  <c r="BW133" i="1"/>
  <c r="CC35" i="1"/>
  <c r="CE35" i="1" s="1"/>
  <c r="BT39" i="1"/>
  <c r="BU144" i="1"/>
  <c r="CC43" i="1"/>
  <c r="CE43" i="1" s="1"/>
  <c r="BQ144" i="1"/>
  <c r="CC138" i="1"/>
  <c r="CE138" i="1" s="1"/>
  <c r="CA144" i="1"/>
  <c r="BV144" i="1"/>
  <c r="CC96" i="1"/>
  <c r="CE96" i="1" s="1"/>
  <c r="BU97" i="1"/>
  <c r="CC71" i="1"/>
  <c r="CE71" i="1" s="1"/>
  <c r="CC131" i="1"/>
  <c r="CE131" i="1" s="1"/>
  <c r="CC114" i="1"/>
  <c r="CE114" i="1" s="1"/>
  <c r="CC93" i="1"/>
  <c r="CE93" i="1" s="1"/>
  <c r="CC36" i="1"/>
  <c r="CE36" i="1" s="1"/>
  <c r="BT50" i="1"/>
  <c r="BY111" i="1"/>
  <c r="CA111" i="1"/>
  <c r="CC105" i="1"/>
  <c r="CE105" i="1" s="1"/>
  <c r="CC129" i="1"/>
  <c r="CE129" i="1" s="1"/>
  <c r="BR133" i="1"/>
  <c r="CC61" i="1"/>
  <c r="CE61" i="1" s="1"/>
  <c r="BW64" i="1"/>
  <c r="CC117" i="1"/>
  <c r="CE117" i="1" s="1"/>
  <c r="CC92" i="1"/>
  <c r="CE92" i="1" s="1"/>
  <c r="CC108" i="1"/>
  <c r="CE108" i="1" s="1"/>
  <c r="BZ97" i="1"/>
  <c r="CC85" i="1"/>
  <c r="CE85" i="1" s="1"/>
  <c r="CC109" i="1"/>
  <c r="CE109" i="1" s="1"/>
  <c r="CC68" i="1"/>
  <c r="CE68" i="1" s="1"/>
  <c r="CC113" i="1"/>
  <c r="BQ122" i="1"/>
  <c r="CC82" i="1"/>
  <c r="CE82" i="1" s="1"/>
  <c r="BR144" i="1"/>
  <c r="CE66" i="1"/>
  <c r="CC25" i="1"/>
  <c r="CE25" i="1" s="1"/>
  <c r="CC91" i="1"/>
  <c r="CE91" i="1" s="1"/>
  <c r="CC56" i="1"/>
  <c r="CE56" i="1" s="1"/>
  <c r="CE124" i="1"/>
  <c r="BR75" i="1"/>
  <c r="BX75" i="1"/>
  <c r="BW122" i="1"/>
  <c r="BQ28" i="1"/>
  <c r="CC137" i="1"/>
  <c r="CE137" i="1" s="1"/>
  <c r="BU133" i="1"/>
  <c r="BQ64" i="1"/>
  <c r="BV122" i="1"/>
  <c r="BT122" i="1"/>
  <c r="BZ122" i="1"/>
  <c r="BQ111" i="1"/>
  <c r="BX39" i="1"/>
  <c r="BW144" i="1"/>
  <c r="CC126" i="1"/>
  <c r="CE126" i="1" s="1"/>
  <c r="CC72" i="1"/>
  <c r="CE72" i="1" s="1"/>
  <c r="BV97" i="1"/>
  <c r="CC57" i="1"/>
  <c r="CE57" i="1" s="1"/>
  <c r="BQ50" i="1"/>
  <c r="CC41" i="1"/>
  <c r="BU111" i="1"/>
  <c r="BV111" i="1"/>
  <c r="BS133" i="1"/>
  <c r="BQ133" i="1"/>
  <c r="CC127" i="1"/>
  <c r="CE127" i="1" s="1"/>
  <c r="BX97" i="1"/>
  <c r="CA97" i="1"/>
  <c r="CC88" i="1"/>
  <c r="BQ97" i="1"/>
  <c r="CC95" i="1"/>
  <c r="CE95" i="1" s="1"/>
  <c r="CC67" i="1"/>
  <c r="CE67" i="1" s="1"/>
  <c r="CC79" i="1"/>
  <c r="CE79" i="1" s="1"/>
  <c r="CC125" i="1"/>
  <c r="CE125" i="1" s="1"/>
  <c r="CC31" i="1"/>
  <c r="CE31" i="1" s="1"/>
  <c r="BV133" i="1"/>
  <c r="BX50" i="1"/>
  <c r="CC42" i="1"/>
  <c r="CE42" i="1" s="1"/>
  <c r="CC139" i="1"/>
  <c r="CE139" i="1" s="1"/>
  <c r="BU122" i="1"/>
  <c r="CA122" i="1"/>
  <c r="BY133" i="1"/>
  <c r="BR39" i="1"/>
  <c r="CB39" i="1"/>
  <c r="CC116" i="1"/>
  <c r="CE116" i="1" s="1"/>
  <c r="BQ39" i="1"/>
  <c r="CC32" i="1"/>
  <c r="CE32" i="1" s="1"/>
  <c r="BS144" i="1"/>
  <c r="CC136" i="1"/>
  <c r="CE136" i="1" s="1"/>
  <c r="CC47" i="1"/>
  <c r="CE47" i="1" s="1"/>
  <c r="BQ75" i="1"/>
  <c r="BV75" i="1"/>
  <c r="BR97" i="1"/>
  <c r="CC121" i="1"/>
  <c r="CE121" i="1" s="1"/>
  <c r="CB50" i="1"/>
  <c r="CA133" i="1"/>
  <c r="BY64" i="1"/>
  <c r="CC34" i="1"/>
  <c r="CE34" i="1" s="1"/>
  <c r="BT97" i="1"/>
  <c r="CC118" i="1"/>
  <c r="CE118" i="1" s="1"/>
  <c r="G57" i="15"/>
  <c r="G15" i="15"/>
  <c r="G49" i="15"/>
  <c r="G41" i="15"/>
  <c r="G23" i="15"/>
  <c r="G66" i="15" s="1"/>
  <c r="G74" i="15" s="1"/>
  <c r="G33" i="15"/>
  <c r="F57" i="15"/>
  <c r="F15" i="15"/>
  <c r="F33" i="15"/>
  <c r="F49" i="15"/>
  <c r="F23" i="15"/>
  <c r="F66" i="15" s="1"/>
  <c r="F74" i="15" s="1"/>
  <c r="F41" i="15"/>
  <c r="F33" i="3"/>
  <c r="F41" i="3"/>
  <c r="F49" i="3"/>
  <c r="L192" i="1"/>
  <c r="G8" i="3"/>
  <c r="G57" i="3" s="1"/>
  <c r="F23" i="3"/>
  <c r="F66" i="3" s="1"/>
  <c r="F74" i="3" s="1"/>
  <c r="F15" i="3"/>
  <c r="M5" i="1"/>
  <c r="H8" i="15" s="1"/>
  <c r="AV5" i="1"/>
  <c r="X192" i="1" l="1"/>
  <c r="CC64" i="1"/>
  <c r="CE64" i="1" s="1"/>
  <c r="CE88" i="1"/>
  <c r="CC97" i="1"/>
  <c r="CE97" i="1" s="1"/>
  <c r="CE41" i="1"/>
  <c r="CC50" i="1"/>
  <c r="CC39" i="1"/>
  <c r="CE113" i="1"/>
  <c r="CC122" i="1"/>
  <c r="CE122" i="1" s="1"/>
  <c r="CC111" i="1"/>
  <c r="CE111" i="1" s="1"/>
  <c r="CC133" i="1"/>
  <c r="CE133" i="1" s="1"/>
  <c r="CC86" i="1"/>
  <c r="CE86" i="1" s="1"/>
  <c r="CC75" i="1"/>
  <c r="CE75" i="1" s="1"/>
  <c r="CC144" i="1"/>
  <c r="CE144" i="1" s="1"/>
  <c r="CC28" i="1"/>
  <c r="H23" i="15"/>
  <c r="H66" i="15" s="1"/>
  <c r="H74" i="15" s="1"/>
  <c r="H57" i="15"/>
  <c r="H33" i="15"/>
  <c r="H15" i="15"/>
  <c r="H41" i="15"/>
  <c r="H49" i="15"/>
  <c r="G41" i="3"/>
  <c r="G33" i="3"/>
  <c r="G49" i="3"/>
  <c r="M192" i="1"/>
  <c r="H8" i="3"/>
  <c r="H57" i="3" s="1"/>
  <c r="G23" i="3"/>
  <c r="G66" i="3" s="1"/>
  <c r="G74" i="3" s="1"/>
  <c r="G15" i="3"/>
  <c r="CD17" i="1"/>
  <c r="CD28" i="1" s="1"/>
  <c r="CD39" i="1" s="1"/>
  <c r="CD50" i="1" s="1"/>
  <c r="CA8" i="1"/>
  <c r="CB8" i="1"/>
  <c r="BU8" i="1"/>
  <c r="BR8" i="1"/>
  <c r="BT8" i="1"/>
  <c r="BY8" i="1"/>
  <c r="BV8" i="1"/>
  <c r="BX8" i="1"/>
  <c r="BS8" i="1"/>
  <c r="BZ8" i="1"/>
  <c r="BQ8" i="1"/>
  <c r="BW8" i="1"/>
  <c r="BT12" i="1"/>
  <c r="BY12" i="1"/>
  <c r="CA12" i="1"/>
  <c r="BX12" i="1"/>
  <c r="BV12" i="1"/>
  <c r="CB12" i="1"/>
  <c r="BQ12" i="1"/>
  <c r="BZ12" i="1"/>
  <c r="BS12" i="1"/>
  <c r="BU12" i="1"/>
  <c r="BR12" i="1"/>
  <c r="BW12" i="1"/>
  <c r="BW15" i="1"/>
  <c r="BU15" i="1"/>
  <c r="BR15" i="1"/>
  <c r="CA15" i="1"/>
  <c r="BT15" i="1"/>
  <c r="BY15" i="1"/>
  <c r="BV15" i="1"/>
  <c r="BX15" i="1"/>
  <c r="BZ15" i="1"/>
  <c r="BS15" i="1"/>
  <c r="CB15" i="1"/>
  <c r="BQ15" i="1"/>
  <c r="BY10" i="1"/>
  <c r="BR10" i="1"/>
  <c r="BS10" i="1"/>
  <c r="BT10" i="1"/>
  <c r="BV10" i="1"/>
  <c r="CA10" i="1"/>
  <c r="BX10" i="1"/>
  <c r="BZ10" i="1"/>
  <c r="BW10" i="1"/>
  <c r="CB10" i="1"/>
  <c r="BU10" i="1"/>
  <c r="BQ10" i="1"/>
  <c r="BX16" i="1"/>
  <c r="BQ16" i="1"/>
  <c r="BU16" i="1"/>
  <c r="BZ16" i="1"/>
  <c r="BS16" i="1"/>
  <c r="BW16" i="1"/>
  <c r="BY16" i="1"/>
  <c r="CA16" i="1"/>
  <c r="BR16" i="1"/>
  <c r="BT16" i="1"/>
  <c r="BV16" i="1"/>
  <c r="CB16" i="1"/>
  <c r="BU11" i="1"/>
  <c r="BZ11" i="1"/>
  <c r="BW11" i="1"/>
  <c r="BT11" i="1"/>
  <c r="BY11" i="1"/>
  <c r="CA11" i="1"/>
  <c r="BX11" i="1"/>
  <c r="BR11" i="1"/>
  <c r="CB11" i="1"/>
  <c r="BQ11" i="1"/>
  <c r="BV11" i="1"/>
  <c r="BS11" i="1"/>
  <c r="BZ14" i="1"/>
  <c r="BS14" i="1"/>
  <c r="CB14" i="1"/>
  <c r="BQ14" i="1"/>
  <c r="BW14" i="1"/>
  <c r="BU14" i="1"/>
  <c r="BR14" i="1"/>
  <c r="CA14" i="1"/>
  <c r="BT14" i="1"/>
  <c r="BY14" i="1"/>
  <c r="BV14" i="1"/>
  <c r="BX14" i="1"/>
  <c r="N5" i="1"/>
  <c r="I8" i="15" s="1"/>
  <c r="AW5" i="1"/>
  <c r="BW13" i="1"/>
  <c r="BU13" i="1"/>
  <c r="CA13" i="1"/>
  <c r="BT13" i="1"/>
  <c r="BY13" i="1"/>
  <c r="BR13" i="1"/>
  <c r="BX13" i="1"/>
  <c r="BV13" i="1"/>
  <c r="BS13" i="1"/>
  <c r="CB13" i="1"/>
  <c r="BQ13" i="1"/>
  <c r="BZ13" i="1"/>
  <c r="BV9" i="1"/>
  <c r="BS9" i="1"/>
  <c r="CB9" i="1"/>
  <c r="BQ9" i="1"/>
  <c r="BZ9" i="1"/>
  <c r="BR9" i="1"/>
  <c r="BW9" i="1"/>
  <c r="BT9" i="1"/>
  <c r="BU9" i="1"/>
  <c r="CA9" i="1"/>
  <c r="BX9" i="1"/>
  <c r="BY9" i="1"/>
  <c r="Y192" i="1" l="1"/>
  <c r="BW17" i="1"/>
  <c r="BX17" i="1"/>
  <c r="BR17" i="1"/>
  <c r="BQ17" i="1"/>
  <c r="BV17" i="1"/>
  <c r="BU17" i="1"/>
  <c r="BZ17" i="1"/>
  <c r="BY17" i="1"/>
  <c r="CB17" i="1"/>
  <c r="CE28" i="1"/>
  <c r="CE39" i="1"/>
  <c r="BS17" i="1"/>
  <c r="BT17" i="1"/>
  <c r="CA17" i="1"/>
  <c r="CE50" i="1"/>
  <c r="I23" i="15"/>
  <c r="I66" i="15" s="1"/>
  <c r="I74" i="15" s="1"/>
  <c r="I15" i="15"/>
  <c r="I49" i="15"/>
  <c r="I33" i="15"/>
  <c r="I57" i="15"/>
  <c r="I41" i="15"/>
  <c r="H49" i="3"/>
  <c r="H33" i="3"/>
  <c r="H41" i="3"/>
  <c r="N192" i="1"/>
  <c r="I8" i="3"/>
  <c r="I57" i="3" s="1"/>
  <c r="H15" i="3"/>
  <c r="H23" i="3"/>
  <c r="H66" i="3" s="1"/>
  <c r="H74" i="3" s="1"/>
  <c r="CC8" i="1"/>
  <c r="CC14" i="1"/>
  <c r="CE14" i="1" s="1"/>
  <c r="CC10" i="1"/>
  <c r="CE10" i="1" s="1"/>
  <c r="CC15" i="1"/>
  <c r="CE15" i="1" s="1"/>
  <c r="CC12" i="1"/>
  <c r="CE12" i="1" s="1"/>
  <c r="CC11" i="1"/>
  <c r="CE11" i="1" s="1"/>
  <c r="CC16" i="1"/>
  <c r="CE16" i="1" s="1"/>
  <c r="CC9" i="1"/>
  <c r="CE9" i="1" s="1"/>
  <c r="CC13" i="1"/>
  <c r="CE13" i="1" s="1"/>
  <c r="O5" i="1"/>
  <c r="J8" i="15" s="1"/>
  <c r="AX5" i="1"/>
  <c r="Y194" i="1" l="1"/>
  <c r="Y193" i="1"/>
  <c r="Y195" i="1"/>
  <c r="Z192" i="1"/>
  <c r="CC17" i="1"/>
  <c r="CE17" i="1" s="1"/>
  <c r="J57" i="15"/>
  <c r="J23" i="15"/>
  <c r="J66" i="15" s="1"/>
  <c r="J74" i="15" s="1"/>
  <c r="J15" i="15"/>
  <c r="J41" i="15"/>
  <c r="J33" i="15"/>
  <c r="J49" i="15"/>
  <c r="I41" i="3"/>
  <c r="I49" i="3"/>
  <c r="I33" i="3"/>
  <c r="O192" i="1"/>
  <c r="J8" i="3"/>
  <c r="J57" i="3" s="1"/>
  <c r="I15" i="3"/>
  <c r="I23" i="3"/>
  <c r="I66" i="3" s="1"/>
  <c r="I74" i="3" s="1"/>
  <c r="CE8" i="1"/>
  <c r="P5" i="1"/>
  <c r="K8" i="15" s="1"/>
  <c r="AY5" i="1"/>
  <c r="Z194" i="1" l="1"/>
  <c r="Z193" i="1"/>
  <c r="Z195" i="1"/>
  <c r="AA192" i="1"/>
  <c r="K57" i="15"/>
  <c r="K23" i="15"/>
  <c r="K66" i="15" s="1"/>
  <c r="K74" i="15" s="1"/>
  <c r="K49" i="15"/>
  <c r="K41" i="15"/>
  <c r="K33" i="15"/>
  <c r="K15" i="15"/>
  <c r="J33" i="3"/>
  <c r="J41" i="3"/>
  <c r="J49" i="3"/>
  <c r="P192" i="1"/>
  <c r="K8" i="3"/>
  <c r="K57" i="3" s="1"/>
  <c r="J15" i="3"/>
  <c r="J23" i="3"/>
  <c r="J66" i="3" s="1"/>
  <c r="J74" i="3" s="1"/>
  <c r="Q5" i="1"/>
  <c r="AZ5" i="1"/>
  <c r="AA194" i="1" l="1"/>
  <c r="AA193" i="1"/>
  <c r="AA195" i="1"/>
  <c r="AB192" i="1"/>
  <c r="L8" i="3"/>
  <c r="L57" i="3" s="1"/>
  <c r="L8" i="15"/>
  <c r="K41" i="3"/>
  <c r="K49" i="3"/>
  <c r="K33" i="3"/>
  <c r="K23" i="3"/>
  <c r="K66" i="3" s="1"/>
  <c r="K74" i="3" s="1"/>
  <c r="K15" i="3"/>
  <c r="BA5" i="1"/>
  <c r="Q192" i="1"/>
  <c r="AB194" i="1" l="1"/>
  <c r="AC192" i="1"/>
  <c r="AB193" i="1"/>
  <c r="AB195" i="1"/>
  <c r="L23" i="3"/>
  <c r="L66" i="3" s="1"/>
  <c r="L74" i="3" s="1"/>
  <c r="L15" i="3"/>
  <c r="L49" i="3"/>
  <c r="L23" i="15"/>
  <c r="L66" i="15" s="1"/>
  <c r="L74" i="15" s="1"/>
  <c r="L49" i="15"/>
  <c r="L57" i="15"/>
  <c r="L33" i="15"/>
  <c r="L15" i="15"/>
  <c r="L41" i="15"/>
  <c r="L41" i="3"/>
  <c r="L33" i="3"/>
  <c r="AC194" i="1" l="1"/>
  <c r="AC193" i="1"/>
  <c r="AC1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Quinn, Michael</author>
  </authors>
  <commentList>
    <comment ref="E2" authorId="0" shapeId="0" xr:uid="{22D105A7-83FD-466F-96DB-AF42F936E3BA}">
      <text>
        <r>
          <rPr>
            <b/>
            <sz val="9"/>
            <color indexed="81"/>
            <rFont val="Tahoma"/>
            <family val="2"/>
          </rPr>
          <t>Optional to comment or add notes but utilization may be very helpful in providing supporting detail for the OPET reviews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Quinn, Michael</author>
  </authors>
  <commentList>
    <comment ref="I4" authorId="0" shapeId="0" xr:uid="{ABD99729-175A-49F8-80A1-B85CDE7051C8}">
      <text>
        <r>
          <rPr>
            <sz val="10"/>
            <color indexed="81"/>
            <rFont val="Tahoma"/>
            <family val="2"/>
          </rPr>
          <t xml:space="preserve">Status quo or baseline are the financials and KPIs </t>
        </r>
        <r>
          <rPr>
            <u/>
            <sz val="10"/>
            <color indexed="81"/>
            <rFont val="Tahoma"/>
            <family val="2"/>
          </rPr>
          <t>before</t>
        </r>
        <r>
          <rPr>
            <sz val="10"/>
            <color indexed="81"/>
            <rFont val="Tahoma"/>
            <family val="2"/>
          </rPr>
          <t xml:space="preserve"> the project or investment is made</t>
        </r>
        <r>
          <rPr>
            <sz val="9"/>
            <color indexed="81"/>
            <rFont val="Tahoma"/>
            <family val="2"/>
          </rPr>
          <t xml:space="preserve">
</t>
        </r>
      </text>
    </comment>
    <comment ref="H5" authorId="0" shapeId="0" xr:uid="{81DF7BC4-2D00-4462-8B3C-CE9EFF4A67FA}">
      <text>
        <r>
          <rPr>
            <sz val="10"/>
            <color indexed="81"/>
            <rFont val="Tahoma"/>
            <family val="2"/>
          </rPr>
          <t>Cell F2 is used to set or change the first or starting year label.  Data will not move.</t>
        </r>
        <r>
          <rPr>
            <sz val="9"/>
            <color indexed="81"/>
            <rFont val="Tahoma"/>
            <family val="2"/>
          </rPr>
          <t xml:space="preserve">
</t>
        </r>
      </text>
    </comment>
    <comment ref="F7" authorId="0" shapeId="0" xr:uid="{818A01CA-820C-4DAF-8D65-A432703216EA}">
      <text>
        <r>
          <rPr>
            <sz val="10"/>
            <color indexed="81"/>
            <rFont val="Tahoma"/>
            <family val="2"/>
          </rPr>
          <t xml:space="preserve">Cost Center or Business Unit that is </t>
        </r>
        <r>
          <rPr>
            <u/>
            <sz val="10"/>
            <color indexed="81"/>
            <rFont val="Tahoma"/>
            <family val="2"/>
          </rPr>
          <t>funding</t>
        </r>
        <r>
          <rPr>
            <sz val="10"/>
            <color indexed="81"/>
            <rFont val="Tahoma"/>
            <family val="2"/>
          </rPr>
          <t xml:space="preserve"> the project or investment</t>
        </r>
        <r>
          <rPr>
            <sz val="9"/>
            <color indexed="81"/>
            <rFont val="Tahoma"/>
            <family val="2"/>
          </rPr>
          <t xml:space="preserve">
</t>
        </r>
      </text>
    </comment>
    <comment ref="B53" authorId="0" shapeId="0" xr:uid="{CA2016B3-0642-4448-BA2B-E94B9D8DDC32}">
      <text>
        <r>
          <rPr>
            <sz val="11"/>
            <color indexed="81"/>
            <rFont val="Tahoma"/>
            <family val="2"/>
          </rPr>
          <t xml:space="preserve">Quantifiable Benefits:
- Generally, a new future state benefit should be entered in a sustained or recurring fashion over time, unless, it is confirmed that the benefit will not be sustained.  This new sustained or recurring benefit is now the baseline.
- Any incremental increases, from one year to the next, should include the prior year's baseline benefit
- Benefits should be sustained from implementation date to the end of the expected accounting useful life of the investment.  For purchased and internally developed software, this is normally 3 years.  </t>
        </r>
      </text>
    </comment>
    <comment ref="T53" authorId="0" shapeId="0" xr:uid="{17F0642B-CC57-4CC4-BA09-DE44DBD612CF}">
      <text>
        <r>
          <rPr>
            <sz val="9"/>
            <color indexed="81"/>
            <rFont val="Tahoma"/>
            <family val="2"/>
          </rPr>
          <t>For Cost Benefit Analysis (CBA) or financial return cash flow analysis, benefits are normally modeled as recurring or sustained unless it is confirmed that they are, in fact, not recurring.
See column AR+ for the calculated incremental or budget change impacts</t>
        </r>
      </text>
    </comment>
    <comment ref="U53" authorId="0" shapeId="0" xr:uid="{E5CF26E3-92EE-4376-9516-90A6F50889B3}">
      <text>
        <r>
          <rPr>
            <b/>
            <sz val="9"/>
            <color indexed="81"/>
            <rFont val="Tahoma"/>
            <family val="2"/>
          </rPr>
          <t xml:space="preserve">Sustained or recurring enrty - Ask is this benefit going to continue? Example entry: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$90,000    $90,000
Utilization of baseline or not will determine the sign</t>
        </r>
      </text>
    </comment>
    <comment ref="V53" authorId="0" shapeId="0" xr:uid="{6848FC04-6339-45DC-AD8C-4D17A10A28BF}">
      <text>
        <r>
          <rPr>
            <b/>
            <sz val="9"/>
            <color indexed="81"/>
            <rFont val="Tahoma"/>
            <family val="2"/>
          </rPr>
          <t xml:space="preserve">Sustained or recurring enrty - Ask is this benefit going to continue? Example entry with an incremental increase in Yr 3: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$180,000    $180,000
Utilization of baseline or not will determine the sign</t>
        </r>
      </text>
    </comment>
    <comment ref="E54" authorId="0" shapeId="0" xr:uid="{B8B7AD9B-8063-4FDD-93B9-120FD45E5B42}">
      <text>
        <r>
          <rPr>
            <b/>
            <sz val="9"/>
            <color indexed="81"/>
            <rFont val="Tahoma"/>
            <family val="2"/>
          </rPr>
          <t>'Yes' means the benefit is expected to be realized as a plan or actual run rate reduction</t>
        </r>
        <r>
          <rPr>
            <sz val="9"/>
            <color indexed="81"/>
            <rFont val="Tahoma"/>
            <family val="2"/>
          </rPr>
          <t xml:space="preserve">
</t>
        </r>
      </text>
    </comment>
    <comment ref="C75" authorId="0" shapeId="0" xr:uid="{5F166EE8-CB27-4E40-8E22-BE974347A67E}">
      <text>
        <r>
          <rPr>
            <sz val="11"/>
            <color indexed="81"/>
            <rFont val="Tahoma"/>
            <family val="2"/>
          </rPr>
          <t>Analytics should be engaged as early as possible in the process of developing medical cost savings.  At a minimum, their validation of medical savings is required for WAVE L3.</t>
        </r>
        <r>
          <rPr>
            <sz val="9"/>
            <color indexed="81"/>
            <rFont val="Tahoma"/>
            <family val="2"/>
          </rPr>
          <t xml:space="preserve">
</t>
        </r>
      </text>
    </comment>
    <comment ref="C97" authorId="0" shapeId="0" xr:uid="{548C613E-4C91-45AA-9600-8FB46B1BC196}">
      <text>
        <r>
          <rPr>
            <sz val="11"/>
            <color indexed="81"/>
            <rFont val="Tahoma"/>
            <family val="2"/>
          </rPr>
          <t>The user should seek or use forward looking operating margin guidance that has been provided by Finance, Actuarial and or Segment.  The default inputs used in this template are only for initial support of high level modeling.  (Overwrite cells or change margin inputs below as needed)</t>
        </r>
      </text>
    </comment>
    <comment ref="B100" authorId="0" shapeId="0" xr:uid="{63B121A1-915A-492C-A226-29487FEEDE14}">
      <text>
        <r>
          <rPr>
            <sz val="11"/>
            <color indexed="81"/>
            <rFont val="Tahoma"/>
            <family val="2"/>
          </rPr>
          <t>Operating Cost Increases:
- Generally, a new future state operating cost increase should be entered in a sustained or recurring fashion over time, unless, it is confirmed that the cost will not be sustained.  This new sustained or recurring cost is now the baseline.
- Any incremental increases, from one year to the next, should include the prior year's baseline cost</t>
        </r>
        <r>
          <rPr>
            <sz val="9"/>
            <color indexed="81"/>
            <rFont val="Tahoma"/>
            <family val="2"/>
          </rPr>
          <t xml:space="preserve">
</t>
        </r>
        <r>
          <rPr>
            <sz val="11"/>
            <color indexed="81"/>
            <rFont val="Tahoma"/>
            <family val="2"/>
          </rPr>
          <t>- Costs should be sustained from implementation date to the end of the expected accounting useful life of the investment.  For purchased and internally developed software, this is normally 3 years.</t>
        </r>
      </text>
    </comment>
    <comment ref="T100" authorId="0" shapeId="0" xr:uid="{2525D875-A202-46F5-8C3D-713C12B8C08D}">
      <text>
        <r>
          <rPr>
            <sz val="9"/>
            <color indexed="81"/>
            <rFont val="Tahoma"/>
            <family val="2"/>
          </rPr>
          <t>For Cost Benefit Analysis (CBA) or financial return cash flow analysis, operating cost increases are normally modeled as recurring or sustained unless it is confirmed that they are, in fact, not recurring.
See column AR+ for the calculated incremental or budget change impacts</t>
        </r>
        <r>
          <rPr>
            <b/>
            <sz val="9"/>
            <color indexed="81"/>
            <rFont val="Tahoma"/>
            <family val="2"/>
          </rPr>
          <t xml:space="preserve">
</t>
        </r>
      </text>
    </comment>
    <comment ref="U100" authorId="0" shapeId="0" xr:uid="{5FE14E71-175F-45E2-99B4-B0B1CA17CA0A}">
      <text>
        <r>
          <rPr>
            <b/>
            <sz val="9"/>
            <color indexed="81"/>
            <rFont val="Tahoma"/>
            <family val="2"/>
          </rPr>
          <t xml:space="preserve">Sustained or recurring - Ask is this cost going to continue? Example entry: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$90,000    $90,000
Utilization of baseline or not will determine the sign</t>
        </r>
      </text>
    </comment>
    <comment ref="V100" authorId="0" shapeId="0" xr:uid="{85C1B6DB-5446-403E-A5D7-E97E932EBA2C}">
      <text>
        <r>
          <rPr>
            <b/>
            <sz val="9"/>
            <color indexed="81"/>
            <rFont val="Tahoma"/>
            <family val="2"/>
          </rPr>
          <t xml:space="preserve">Sustained or recurring enrty - Ask is this cost going to continue? Example entry with an incremental increase in Yr 3: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$180,000    $180,000
Utilization of baseline or not will determine the sign</t>
        </r>
      </text>
    </comment>
    <comment ref="C111" authorId="0" shapeId="0" xr:uid="{F77A573A-BA73-481D-A13F-11584BAA5342}">
      <text>
        <r>
          <rPr>
            <sz val="11"/>
            <color indexed="81"/>
            <rFont val="Tahoma"/>
            <family val="2"/>
          </rPr>
          <t>Please follow IT Finance's annual guidance for data and entry.  
In general, the entry should follow how the expense will be budgeted and expensed i.e. the lease payment or amortization / depreciation amount</t>
        </r>
        <r>
          <rPr>
            <sz val="9"/>
            <color indexed="81"/>
            <rFont val="Tahoma"/>
            <family val="2"/>
          </rPr>
          <t xml:space="preserve">
(If different, budget entry method has priority over true cash flow.  Finance users should adjust to cash flows needed)</t>
        </r>
      </text>
    </comment>
    <comment ref="C122" authorId="0" shapeId="0" xr:uid="{901E5B3C-5289-4933-87D0-89A2951DF12D}">
      <text>
        <r>
          <rPr>
            <b/>
            <sz val="11"/>
            <color indexed="81"/>
            <rFont val="Tahoma"/>
            <family val="2"/>
          </rPr>
          <t>P</t>
        </r>
        <r>
          <rPr>
            <sz val="11"/>
            <color indexed="81"/>
            <rFont val="Tahoma"/>
            <family val="2"/>
          </rPr>
          <t xml:space="preserve">lease follow IT Finance's annual guidance for data and entry.  
In general, the entry should follow how the expense will be budgeted and expensed i.e. the lease payment or amortization / depreciation amount
</t>
        </r>
        <r>
          <rPr>
            <sz val="9"/>
            <color indexed="81"/>
            <rFont val="Tahoma"/>
            <family val="2"/>
          </rPr>
          <t xml:space="preserve">(If different, budget entry method has priority over true cash flow.  Finance users should adjust to cash flows needed)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Quinn, Michael</author>
  </authors>
  <commentList>
    <comment ref="N5" authorId="0" shapeId="0" xr:uid="{6734BA8C-4141-479A-BAD4-B0DE15C23508}">
      <text>
        <r>
          <rPr>
            <b/>
            <sz val="10"/>
            <color indexed="81"/>
            <rFont val="Tahoma"/>
            <family val="2"/>
          </rPr>
          <t>Financial Summary</t>
        </r>
        <r>
          <rPr>
            <sz val="10"/>
            <color indexed="81"/>
            <rFont val="Tahoma"/>
            <family val="2"/>
          </rPr>
          <t xml:space="preserve">
- Inputs in the Detail Entry tab automatically populate these tables
- Please be sure to check that the financial summary tables on this page represent what is intended
- * The Return on Investment (ROI) calculation application represents the total or multi-year life of a project and is not an annualized ROI.
- The Excel IRR function needs the first year to be negative with at least one positive value in the Total Cash Flows (row 30 here in the Financial Summary) after the first year to calculate a result.  Otherwise, it is not applicable and returns #NUM!. 
- The project's cost allocation will be determined by the Cost Accounting process.  Final entity allocation and any limits will be determined in conjunction with and via Corporate Finance and the entities involved.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Quinn, Michael</author>
  </authors>
  <commentList>
    <comment ref="N5" authorId="0" shapeId="0" xr:uid="{9F3FFC81-FD2C-4E70-BC92-0C8F1A0DD4B6}">
      <text>
        <r>
          <rPr>
            <b/>
            <sz val="10"/>
            <color indexed="81"/>
            <rFont val="Tahoma"/>
            <family val="2"/>
          </rPr>
          <t>Financial Summary</t>
        </r>
        <r>
          <rPr>
            <sz val="10"/>
            <color indexed="81"/>
            <rFont val="Tahoma"/>
            <family val="2"/>
          </rPr>
          <t xml:space="preserve">
- Inputs in the Detail Entry tab automatically populate these tables
- Please be sure to check that the financial summary tables on this page represent what is intended
- The project's cost allocation will be determined by the Cost Accounting process.  Final entity allocation and any limits will be determined in conjunction with and via Corporate Finance and the entities involved.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Quinn, Michael</author>
  </authors>
  <commentList>
    <comment ref="I4" authorId="0" shapeId="0" xr:uid="{8ED04C2A-46F8-424E-B077-7171E7FFC0D0}">
      <text>
        <r>
          <rPr>
            <sz val="10"/>
            <color indexed="81"/>
            <rFont val="Tahoma"/>
            <family val="2"/>
          </rPr>
          <t xml:space="preserve">Status quo or baseline are the financials and KPIs </t>
        </r>
        <r>
          <rPr>
            <u/>
            <sz val="10"/>
            <color indexed="81"/>
            <rFont val="Tahoma"/>
            <family val="2"/>
          </rPr>
          <t>before</t>
        </r>
        <r>
          <rPr>
            <sz val="10"/>
            <color indexed="81"/>
            <rFont val="Tahoma"/>
            <family val="2"/>
          </rPr>
          <t xml:space="preserve"> the project or investment is made</t>
        </r>
        <r>
          <rPr>
            <sz val="9"/>
            <color indexed="81"/>
            <rFont val="Tahoma"/>
            <family val="2"/>
          </rPr>
          <t xml:space="preserve">
</t>
        </r>
      </text>
    </comment>
    <comment ref="H5" authorId="0" shapeId="0" xr:uid="{074170A1-D549-41CD-9224-23109B8CD1E3}">
      <text>
        <r>
          <rPr>
            <sz val="10"/>
            <color indexed="81"/>
            <rFont val="Tahoma"/>
            <family val="2"/>
          </rPr>
          <t>Cell F2 is used to set or change the first or starting year label.  Data will not move.</t>
        </r>
        <r>
          <rPr>
            <sz val="9"/>
            <color indexed="81"/>
            <rFont val="Tahoma"/>
            <family val="2"/>
          </rPr>
          <t xml:space="preserve">
</t>
        </r>
      </text>
    </comment>
    <comment ref="F7" authorId="0" shapeId="0" xr:uid="{66B0F22E-FE61-4252-82EF-9ABC25875193}">
      <text>
        <r>
          <rPr>
            <sz val="10"/>
            <color indexed="81"/>
            <rFont val="Tahoma"/>
            <family val="2"/>
          </rPr>
          <t xml:space="preserve">Cost Center or Business Unit that is </t>
        </r>
        <r>
          <rPr>
            <u/>
            <sz val="10"/>
            <color indexed="81"/>
            <rFont val="Tahoma"/>
            <family val="2"/>
          </rPr>
          <t>funding</t>
        </r>
        <r>
          <rPr>
            <sz val="10"/>
            <color indexed="81"/>
            <rFont val="Tahoma"/>
            <family val="2"/>
          </rPr>
          <t xml:space="preserve"> the project or investment</t>
        </r>
        <r>
          <rPr>
            <sz val="9"/>
            <color indexed="81"/>
            <rFont val="Tahoma"/>
            <family val="2"/>
          </rPr>
          <t xml:space="preserve">
</t>
        </r>
      </text>
    </comment>
    <comment ref="B53" authorId="0" shapeId="0" xr:uid="{A6AA2720-34F3-4A03-A1AD-3F13C1882669}">
      <text>
        <r>
          <rPr>
            <sz val="11"/>
            <color indexed="81"/>
            <rFont val="Tahoma"/>
            <family val="2"/>
          </rPr>
          <t xml:space="preserve">Quantifiable Benefits:
- Generally, a new future state benefit should be entered in a sustained or recurring fashion over time, unless, it is confirmed that the benefit will not be sustained.  This new sustained or recurring benefit is now the baseline.
- Any incremental increases, from one year to the next, should include the prior year's baseline benefit
- Benefits should be sustained from implementation date to the end of the expected accounting useful life of the investment.  For purchased and internally developed software, this is normally 3 years.  </t>
        </r>
      </text>
    </comment>
    <comment ref="T53" authorId="0" shapeId="0" xr:uid="{B85C8F84-3265-42E8-BCF6-A7E227A7CEB6}">
      <text>
        <r>
          <rPr>
            <sz val="9"/>
            <color indexed="81"/>
            <rFont val="Tahoma"/>
            <family val="2"/>
          </rPr>
          <t>For Cost Benefit Analysis (CBA) or financial return cash flow analysis, benefits are normally modeled as recurring or sustained unless it is confirmed that they are, in fact, not recurring.
See column AR+ for the calculated incremental or budget change impacts</t>
        </r>
      </text>
    </comment>
    <comment ref="U53" authorId="0" shapeId="0" xr:uid="{F8D31E06-B66F-4606-AA3F-DD764FF4B9E7}">
      <text>
        <r>
          <rPr>
            <b/>
            <sz val="9"/>
            <color indexed="81"/>
            <rFont val="Tahoma"/>
            <family val="2"/>
          </rPr>
          <t xml:space="preserve">Sustained or recurring enrty - Ask is this benefit going to continue? Example entry: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$90,000    $90,000
Utilization of baseline or not will determine the sign</t>
        </r>
      </text>
    </comment>
    <comment ref="V53" authorId="0" shapeId="0" xr:uid="{943E76B8-B79B-4B99-BCFC-7F2C69E5CF41}">
      <text>
        <r>
          <rPr>
            <b/>
            <sz val="9"/>
            <color indexed="81"/>
            <rFont val="Tahoma"/>
            <family val="2"/>
          </rPr>
          <t xml:space="preserve">Sustained or recurring enrty - Ask is this benefit going to continue? Example entry with an incremental increase in Yr 3: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$180,000    $180,000
Utilization of baseline or not will determine the sign</t>
        </r>
      </text>
    </comment>
    <comment ref="C75" authorId="0" shapeId="0" xr:uid="{CB6302E5-A9AD-4B8B-9BB7-C877F8D605F5}">
      <text>
        <r>
          <rPr>
            <sz val="11"/>
            <color indexed="81"/>
            <rFont val="Tahoma"/>
            <family val="2"/>
          </rPr>
          <t>Analytics should be engaged as early as possible in the process of developing medical cost savings.  At a minimum, their validation of medical savings is required for WAVE L3.</t>
        </r>
        <r>
          <rPr>
            <sz val="9"/>
            <color indexed="81"/>
            <rFont val="Tahoma"/>
            <family val="2"/>
          </rPr>
          <t xml:space="preserve">
</t>
        </r>
      </text>
    </comment>
    <comment ref="C97" authorId="0" shapeId="0" xr:uid="{A13C2AD5-21C8-4141-93C9-429BD63CE328}">
      <text>
        <r>
          <rPr>
            <sz val="11"/>
            <color indexed="81"/>
            <rFont val="Tahoma"/>
            <family val="2"/>
          </rPr>
          <t>The user should seek or use forward looking operating margin guidance that has been provided by Finance, Actuarial and or Segment.  The default inputs used in this template are only for initial support of high level modeling.  (Overwrite cells or change margin inputs below as needed)</t>
        </r>
      </text>
    </comment>
    <comment ref="B100" authorId="0" shapeId="0" xr:uid="{1D221F9B-3AA2-4133-BE5B-5342265A4D47}">
      <text>
        <r>
          <rPr>
            <sz val="11"/>
            <color indexed="81"/>
            <rFont val="Tahoma"/>
            <family val="2"/>
          </rPr>
          <t>Operating Cost Increases:
- Generally, a new future state operating cost increase should be entered in a sustained or recurring fashion over time, unless, it is confirmed that the cost will not be sustained.  This new sustained or recurring cost is now the baseline.
- Any incremental increases, from one year to the next, should include the prior year's baseline cost</t>
        </r>
        <r>
          <rPr>
            <sz val="9"/>
            <color indexed="81"/>
            <rFont val="Tahoma"/>
            <family val="2"/>
          </rPr>
          <t xml:space="preserve">
</t>
        </r>
        <r>
          <rPr>
            <sz val="11"/>
            <color indexed="81"/>
            <rFont val="Tahoma"/>
            <family val="2"/>
          </rPr>
          <t>- Costs should be sustained from implementation date to the end of the expected accounting useful life of the investment.  For purchased and internally developed software, this is normally 3 years.</t>
        </r>
      </text>
    </comment>
    <comment ref="T100" authorId="0" shapeId="0" xr:uid="{AC1DF15F-A502-40E9-98EE-653B61AA7339}">
      <text>
        <r>
          <rPr>
            <sz val="9"/>
            <color indexed="81"/>
            <rFont val="Tahoma"/>
            <family val="2"/>
          </rPr>
          <t>For Cost Benefit Analysis (CBA) or financial return cash flow analysis, operating cost increases are normally modeled as recurring or sustained unless it is confirmed that they are, in fact, not recurring.
See column AR+ for the calculated incremental or budget change impacts</t>
        </r>
        <r>
          <rPr>
            <b/>
            <sz val="9"/>
            <color indexed="81"/>
            <rFont val="Tahoma"/>
            <family val="2"/>
          </rPr>
          <t xml:space="preserve">
</t>
        </r>
      </text>
    </comment>
    <comment ref="U100" authorId="0" shapeId="0" xr:uid="{C50F1D7F-1C98-4ED9-BDD2-56CC25997E7E}">
      <text>
        <r>
          <rPr>
            <b/>
            <sz val="9"/>
            <color indexed="81"/>
            <rFont val="Tahoma"/>
            <family val="2"/>
          </rPr>
          <t xml:space="preserve">Sustained or recurring - Ask is this cost going to continue? Example entry: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$90,000    $90,000
Utilization of baseline or not will determine the sign</t>
        </r>
      </text>
    </comment>
    <comment ref="V100" authorId="0" shapeId="0" xr:uid="{7757A0BC-9902-48EE-A917-D4FCF9F5655F}">
      <text>
        <r>
          <rPr>
            <b/>
            <sz val="9"/>
            <color indexed="81"/>
            <rFont val="Tahoma"/>
            <family val="2"/>
          </rPr>
          <t xml:space="preserve">Sustained or recurring enrty - Ask is this cost going to continue? Example entry with an incremental increase in Yr 3:
</t>
        </r>
        <r>
          <rPr>
            <u/>
            <sz val="9"/>
            <color indexed="81"/>
            <rFont val="Tahoma"/>
            <family val="2"/>
          </rPr>
          <t>Year 1</t>
        </r>
        <r>
          <rPr>
            <sz val="9"/>
            <color indexed="81"/>
            <rFont val="Tahoma"/>
            <family val="2"/>
          </rPr>
          <t xml:space="preserve">          </t>
        </r>
        <r>
          <rPr>
            <u/>
            <sz val="9"/>
            <color indexed="81"/>
            <rFont val="Tahoma"/>
            <family val="2"/>
          </rPr>
          <t>Year 2</t>
        </r>
        <r>
          <rPr>
            <sz val="9"/>
            <color indexed="81"/>
            <rFont val="Tahoma"/>
            <family val="2"/>
          </rPr>
          <t xml:space="preserve">          </t>
        </r>
        <r>
          <rPr>
            <u/>
            <sz val="9"/>
            <color indexed="81"/>
            <rFont val="Tahoma"/>
            <family val="2"/>
          </rPr>
          <t>Year 3</t>
        </r>
        <r>
          <rPr>
            <sz val="9"/>
            <color indexed="81"/>
            <rFont val="Tahoma"/>
            <family val="2"/>
          </rPr>
          <t xml:space="preserve">           </t>
        </r>
        <r>
          <rPr>
            <u/>
            <sz val="9"/>
            <color indexed="81"/>
            <rFont val="Tahoma"/>
            <family val="2"/>
          </rPr>
          <t>Year 4</t>
        </r>
        <r>
          <rPr>
            <sz val="9"/>
            <color indexed="81"/>
            <rFont val="Tahoma"/>
            <family val="2"/>
          </rPr>
          <t xml:space="preserve">
$90,000     $90,000     $180,000    $180,000
Utilization of baseline or not will determine the sign</t>
        </r>
      </text>
    </comment>
    <comment ref="C111" authorId="0" shapeId="0" xr:uid="{9873800B-B22D-44F8-8A56-220CD146BAE8}">
      <text>
        <r>
          <rPr>
            <sz val="11"/>
            <color indexed="81"/>
            <rFont val="Tahoma"/>
            <family val="2"/>
          </rPr>
          <t>Please follow IT Finance's annual guidance for data and entry.  
In general, the entry should follow how the expense will be budgeted and expensed i.e. the lease payment or amortization / depreciation amount</t>
        </r>
        <r>
          <rPr>
            <sz val="9"/>
            <color indexed="81"/>
            <rFont val="Tahoma"/>
            <family val="2"/>
          </rPr>
          <t xml:space="preserve">
(If different, budget entry method has priority over true cash flow.  Finance users should adjust to cash flows needed)</t>
        </r>
      </text>
    </comment>
    <comment ref="C122" authorId="0" shapeId="0" xr:uid="{9ECC8F7F-5308-4D18-BFDC-39BD10444D64}">
      <text>
        <r>
          <rPr>
            <b/>
            <sz val="11"/>
            <color indexed="81"/>
            <rFont val="Tahoma"/>
            <family val="2"/>
          </rPr>
          <t>P</t>
        </r>
        <r>
          <rPr>
            <sz val="11"/>
            <color indexed="81"/>
            <rFont val="Tahoma"/>
            <family val="2"/>
          </rPr>
          <t xml:space="preserve">lease follow IT Finance's annual guidance for data and entry.  
In general, the entry should follow how the expense will be budgeted and expensed i.e. the lease payment or amortization / depreciation amount
</t>
        </r>
        <r>
          <rPr>
            <sz val="9"/>
            <color indexed="81"/>
            <rFont val="Tahoma"/>
            <family val="2"/>
          </rPr>
          <t xml:space="preserve">(If different, budget entry method has priority over true cash flow.  Finance users should adjust to cash flows needed)
</t>
        </r>
      </text>
    </comment>
  </commentList>
</comments>
</file>

<file path=xl/sharedStrings.xml><?xml version="1.0" encoding="utf-8"?>
<sst xmlns="http://schemas.openxmlformats.org/spreadsheetml/2006/main" count="1119" uniqueCount="433">
  <si>
    <t>Total</t>
  </si>
  <si>
    <t>Medicare</t>
  </si>
  <si>
    <t>Project Name</t>
  </si>
  <si>
    <t>Project Start Year ===&gt;</t>
  </si>
  <si>
    <t>IT Cost</t>
  </si>
  <si>
    <t>Vendor Cost</t>
  </si>
  <si>
    <t>Business Cost (Funded by Project)</t>
  </si>
  <si>
    <t>Other Costs</t>
  </si>
  <si>
    <t>Project Cost Total (I$ Dollars)</t>
  </si>
  <si>
    <t>Project Costs (I$ Dollars):</t>
  </si>
  <si>
    <t>Year</t>
  </si>
  <si>
    <t>Month</t>
  </si>
  <si>
    <t>Quantifiable Benefits:</t>
  </si>
  <si>
    <t>Medical Cost - Reduced</t>
  </si>
  <si>
    <t>Admin Cost - Reduced</t>
  </si>
  <si>
    <t>Revenue - Increase</t>
  </si>
  <si>
    <t>Operating Margin</t>
  </si>
  <si>
    <t>Description, Cost Center, Cost by Year</t>
  </si>
  <si>
    <t>IT Cost:</t>
  </si>
  <si>
    <t>Vendor Cost:</t>
  </si>
  <si>
    <t>Other Costs:</t>
  </si>
  <si>
    <t>Business Cost (Funded by Project):</t>
  </si>
  <si>
    <t>Operational (O Dollars) Cost Increases:</t>
  </si>
  <si>
    <t>Hardware</t>
  </si>
  <si>
    <t>Software</t>
  </si>
  <si>
    <t>IT Operations</t>
  </si>
  <si>
    <t>Operating Margin:</t>
  </si>
  <si>
    <t>Business Operations</t>
  </si>
  <si>
    <t>Jan</t>
  </si>
  <si>
    <t>Feb</t>
  </si>
  <si>
    <t>Mar</t>
  </si>
  <si>
    <t>Apr</t>
  </si>
  <si>
    <t>May</t>
  </si>
  <si>
    <t>Jun</t>
  </si>
  <si>
    <t>Jul</t>
  </si>
  <si>
    <t>Aug</t>
  </si>
  <si>
    <t>Sep</t>
  </si>
  <si>
    <t>Oct</t>
  </si>
  <si>
    <t>Nov</t>
  </si>
  <si>
    <t>Dec</t>
  </si>
  <si>
    <t>Check</t>
  </si>
  <si>
    <t>Source Num</t>
  </si>
  <si>
    <t>Monthly Spread of Selected Yr</t>
  </si>
  <si>
    <t>Revenue - Increase:</t>
  </si>
  <si>
    <t>Cost Center or Segment</t>
  </si>
  <si>
    <t>Workstream:</t>
  </si>
  <si>
    <t>Summary of Key Details</t>
  </si>
  <si>
    <t>Enter Workstream name</t>
  </si>
  <si>
    <t>Initiative Name:</t>
  </si>
  <si>
    <t>Description of Initiative - be specific, what are we actually changing that creates value:</t>
  </si>
  <si>
    <t>Risk of Member Abrasion, including justification:</t>
  </si>
  <si>
    <t>Risk of Provider Abrasion including justification:</t>
  </si>
  <si>
    <t>Options are: None, Low, Medium, High</t>
  </si>
  <si>
    <t>Justification needed for why</t>
  </si>
  <si>
    <t>Assumptions and Rationale for Impact:</t>
  </si>
  <si>
    <t>What is the value step and how will you measure success?:</t>
  </si>
  <si>
    <t>Key Performance Indicators (KPI's):</t>
  </si>
  <si>
    <t>1)</t>
  </si>
  <si>
    <t>2)</t>
  </si>
  <si>
    <t>3)</t>
  </si>
  <si>
    <t>KPI 3</t>
  </si>
  <si>
    <t>Description</t>
  </si>
  <si>
    <t>Introduction and Table of Contents</t>
  </si>
  <si>
    <r>
      <rPr>
        <b/>
        <sz val="11"/>
        <color theme="0"/>
        <rFont val="Calibri"/>
        <family val="2"/>
        <scheme val="minor"/>
      </rPr>
      <t>Model Introduction</t>
    </r>
    <r>
      <rPr>
        <sz val="11"/>
        <color theme="0"/>
        <rFont val="Calibri"/>
        <family val="2"/>
        <scheme val="minor"/>
      </rPr>
      <t>:</t>
    </r>
  </si>
  <si>
    <t>Links to each of the tabs in the file are linked below with a corresponding description of their respective purposes. Not all tabs will be needed for many of the initiatives. Yellow cells with blue text color indicate input cells that require user entry.</t>
  </si>
  <si>
    <t>4)</t>
  </si>
  <si>
    <t>Table of Contents:</t>
  </si>
  <si>
    <t>Tab</t>
  </si>
  <si>
    <t>Change Log</t>
  </si>
  <si>
    <t>Change log is to be leveraged by the user(s) of the model to document changes that were made or any items that are outstanding</t>
  </si>
  <si>
    <t>Tab FAQ's:</t>
  </si>
  <si>
    <t>Items outstanding would include (but are not limited to): inputs that are needed, review/signoffs that are required</t>
  </si>
  <si>
    <t>This tab is not required, but is recommended to assist the user with version control and coordination of outstanding items</t>
  </si>
  <si>
    <t>Date</t>
  </si>
  <si>
    <t>Update</t>
  </si>
  <si>
    <t>User Name</t>
  </si>
  <si>
    <t>Operating income from increased revenue – premiums</t>
  </si>
  <si>
    <t>Operating income from increased revenue – admin fees</t>
  </si>
  <si>
    <t>Operating income from increased revenue – risk</t>
  </si>
  <si>
    <t>Operating income from increased revenue – other</t>
  </si>
  <si>
    <t>Gross revenue – premiums</t>
  </si>
  <si>
    <t>Gross revenue – admin fees</t>
  </si>
  <si>
    <t>Gross revenue – risk</t>
  </si>
  <si>
    <t>Gross revenue – other</t>
  </si>
  <si>
    <t>Claims and medical cost – non-QI</t>
  </si>
  <si>
    <t>Claims and medical cost – QI</t>
  </si>
  <si>
    <t>Admin cost – opex</t>
  </si>
  <si>
    <t>Implementation cost opex – IT</t>
  </si>
  <si>
    <t>Implementation cost opex – other</t>
  </si>
  <si>
    <t>Category</t>
  </si>
  <si>
    <t>Admin Cost - Reduced:</t>
  </si>
  <si>
    <t>IT Cost Sub-Total</t>
  </si>
  <si>
    <t>Vendor Cost Sub-Total</t>
  </si>
  <si>
    <t>Other Costs Sub-Total</t>
  </si>
  <si>
    <t>Business Cost (Funded by Project) Sub-Total</t>
  </si>
  <si>
    <t>Admin Cost - Reduced Sub-Total</t>
  </si>
  <si>
    <t>Medical Cost - Reduced Sub-Total</t>
  </si>
  <si>
    <t>Medical Cost - Reduced:</t>
  </si>
  <si>
    <t>Revenue - Increase Sub-Total</t>
  </si>
  <si>
    <t>U65</t>
  </si>
  <si>
    <t>Baseline or Status Quo</t>
  </si>
  <si>
    <t>Under 65</t>
  </si>
  <si>
    <t>Small Group</t>
  </si>
  <si>
    <t>Mid-Group</t>
  </si>
  <si>
    <t>Large Group</t>
  </si>
  <si>
    <t>FEP</t>
  </si>
  <si>
    <t>ASO</t>
  </si>
  <si>
    <t>Other</t>
  </si>
  <si>
    <t>Contribution Margin from increased revenue – premiums</t>
  </si>
  <si>
    <t>Contribution Margin from increased revenue – admin fees</t>
  </si>
  <si>
    <t>Contribution Margin from increased revenue – risk</t>
  </si>
  <si>
    <t>Contribution Margin from increased revenue – other</t>
  </si>
  <si>
    <t>Measure &amp; Validation Costs (Analytics)</t>
  </si>
  <si>
    <t>Cost Center</t>
  </si>
  <si>
    <t>Segment</t>
  </si>
  <si>
    <r>
      <t xml:space="preserve">Change </t>
    </r>
    <r>
      <rPr>
        <b/>
        <sz val="10"/>
        <color theme="1"/>
        <rFont val="Calibri"/>
        <family val="2"/>
        <scheme val="minor"/>
      </rPr>
      <t>(Calculated)</t>
    </r>
  </si>
  <si>
    <r>
      <t xml:space="preserve">Incremental Budget Impact </t>
    </r>
    <r>
      <rPr>
        <b/>
        <sz val="10"/>
        <color theme="1"/>
        <rFont val="Calibri"/>
        <family val="2"/>
        <scheme val="minor"/>
      </rPr>
      <t>(Calculated)</t>
    </r>
  </si>
  <si>
    <t>Hardware:</t>
  </si>
  <si>
    <t>Software:</t>
  </si>
  <si>
    <t>IT Operations:</t>
  </si>
  <si>
    <t>Business Operations:</t>
  </si>
  <si>
    <t>Hardware Sub-Total</t>
  </si>
  <si>
    <t>Software (Including Anticipated Upgrades) Sub-Total</t>
  </si>
  <si>
    <t>Business Operations Sub-Total</t>
  </si>
  <si>
    <t>Productivity Gains:</t>
  </si>
  <si>
    <t>Productivity Change:</t>
  </si>
  <si>
    <t>Productivity Gains Sub-Total</t>
  </si>
  <si>
    <t>Rate</t>
  </si>
  <si>
    <t>Volume</t>
  </si>
  <si>
    <t>Item</t>
  </si>
  <si>
    <t>Baseline</t>
  </si>
  <si>
    <t>Future State</t>
  </si>
  <si>
    <t>Change</t>
  </si>
  <si>
    <t>Key Performance Indicators:</t>
  </si>
  <si>
    <t>KPIs:</t>
  </si>
  <si>
    <t>KPIs</t>
  </si>
  <si>
    <t>Operational (O Dollars) Cost Changes</t>
  </si>
  <si>
    <t>Yellow cells are for data entry</t>
  </si>
  <si>
    <t>Item 2</t>
  </si>
  <si>
    <t>Item 3</t>
  </si>
  <si>
    <t>Item 4</t>
  </si>
  <si>
    <t>Item 5</t>
  </si>
  <si>
    <t>Item 6</t>
  </si>
  <si>
    <t>Item 7</t>
  </si>
  <si>
    <t>Item 8</t>
  </si>
  <si>
    <t>Item 9</t>
  </si>
  <si>
    <t>Item 10</t>
  </si>
  <si>
    <t>Item 11</t>
  </si>
  <si>
    <t>Item 12</t>
  </si>
  <si>
    <t>Item 13</t>
  </si>
  <si>
    <t>Item 14</t>
  </si>
  <si>
    <t>Item 15</t>
  </si>
  <si>
    <t>Item 16</t>
  </si>
  <si>
    <t>Detail Entry</t>
  </si>
  <si>
    <t>Capital / Surplus Requirements</t>
  </si>
  <si>
    <t>Capital / Surplus Requirements Sub-Total</t>
  </si>
  <si>
    <t>0111 - Sales</t>
  </si>
  <si>
    <t>1078 - Enroll Billing</t>
  </si>
  <si>
    <t>1079 - Info Del Anlyt</t>
  </si>
  <si>
    <t>1080 - Enabling</t>
  </si>
  <si>
    <t>1081 - Marketing GWC</t>
  </si>
  <si>
    <t>1088 - Network MNGMT</t>
  </si>
  <si>
    <t>1089 - Contact</t>
  </si>
  <si>
    <t>1091 - Data Int Workflow</t>
  </si>
  <si>
    <t>1098 - Claims</t>
  </si>
  <si>
    <t>1100 - Product</t>
  </si>
  <si>
    <t>1101 - ARC Operating Infrastructure</t>
  </si>
  <si>
    <t>KPI</t>
  </si>
  <si>
    <t>Project Cost and Its Impact on the Future State</t>
  </si>
  <si>
    <t>Rate Volume Analysis</t>
  </si>
  <si>
    <t>Supporting Worksheet</t>
  </si>
  <si>
    <t>WAVE Category</t>
  </si>
  <si>
    <t>GuideWell Care Solutions</t>
  </si>
  <si>
    <t>GuideWell Health</t>
  </si>
  <si>
    <t>Market Size</t>
  </si>
  <si>
    <t xml:space="preserve">% interested </t>
  </si>
  <si>
    <t>% eligible</t>
  </si>
  <si>
    <t>Mbr to Group Ratio</t>
  </si>
  <si>
    <t>Duration Conversion</t>
  </si>
  <si>
    <t>Member Months</t>
  </si>
  <si>
    <t>Revenue</t>
  </si>
  <si>
    <t>Operating</t>
  </si>
  <si>
    <t>Program</t>
  </si>
  <si>
    <t>(Groups or Members)</t>
  </si>
  <si>
    <t>in solution</t>
  </si>
  <si>
    <t>for solution</t>
  </si>
  <si>
    <t>Close Ratio</t>
  </si>
  <si>
    <t>(1.0 if Column E = mbrs)</t>
  </si>
  <si>
    <t>To Member Months</t>
  </si>
  <si>
    <t>(Subtotal)</t>
  </si>
  <si>
    <t>PMPM</t>
  </si>
  <si>
    <t>Margin</t>
  </si>
  <si>
    <t>Revenue Impact ($M)</t>
  </si>
  <si>
    <t>Op Income Impact ($M)</t>
  </si>
  <si>
    <t>Example</t>
  </si>
  <si>
    <t>U65 Example</t>
  </si>
  <si>
    <t>Walk Across to Develop Member Months (MMOS)</t>
  </si>
  <si>
    <t>Affected</t>
  </si>
  <si>
    <t>Current State</t>
  </si>
  <si>
    <t>Conversion</t>
  </si>
  <si>
    <t>Member Count</t>
  </si>
  <si>
    <t>Util/Member</t>
  </si>
  <si>
    <t>Allowed/Util</t>
  </si>
  <si>
    <t>Allowed Amount</t>
  </si>
  <si>
    <t>Savings</t>
  </si>
  <si>
    <t>Walk Across to Develop Medical Savings</t>
  </si>
  <si>
    <t>Pick List</t>
  </si>
  <si>
    <t>References and Resources</t>
  </si>
  <si>
    <t>*Schedules are not set to auto populate Detail Entry tab</t>
  </si>
  <si>
    <t>*This information does not auto populate into the Detail Entry tab</t>
  </si>
  <si>
    <t>GuideWell Connect</t>
  </si>
  <si>
    <t>Total Cash Flow w/o Revenue before Capital / Surplus Requirements</t>
  </si>
  <si>
    <t>Total Benefits (excluding Revenue)</t>
  </si>
  <si>
    <t>Total O Dollar Increase</t>
  </si>
  <si>
    <t>Operating Margin Increase Sub-Total</t>
  </si>
  <si>
    <t>IT Operations Sub-Total</t>
  </si>
  <si>
    <t>Truli</t>
  </si>
  <si>
    <t>KPI 4</t>
  </si>
  <si>
    <t>KPI 5</t>
  </si>
  <si>
    <t>KPI 6</t>
  </si>
  <si>
    <t>KPI 7</t>
  </si>
  <si>
    <t>KPI 8</t>
  </si>
  <si>
    <t>Ancillary</t>
  </si>
  <si>
    <t>1099 - Care Management</t>
  </si>
  <si>
    <t>Item 1</t>
  </si>
  <si>
    <t>FTE Savings</t>
  </si>
  <si>
    <t>Pharmacy Rate &amp; Volume Change</t>
  </si>
  <si>
    <t>Copy and Paste in supporting detail or insert tabs as needed</t>
  </si>
  <si>
    <t>Rate Volume</t>
  </si>
  <si>
    <t>Financial Summary</t>
  </si>
  <si>
    <t>Illustrates the opportunity, the goals of the initiative and project attributes in brief narrative form</t>
  </si>
  <si>
    <t>% Growth</t>
  </si>
  <si>
    <t>% Margin</t>
  </si>
  <si>
    <t>Gov't Markets Total (inclds FHCP)</t>
  </si>
  <si>
    <t>Under 65 Pre-ACA</t>
  </si>
  <si>
    <t>Under 65 ACA</t>
  </si>
  <si>
    <t>FHCP - Under 65 ACA</t>
  </si>
  <si>
    <t>Small Group FI (includes Ancillary)</t>
  </si>
  <si>
    <t>FHCP - Small Group FI</t>
  </si>
  <si>
    <t>Mid Group FI (includes Ancillary)</t>
  </si>
  <si>
    <t>FHCP - Mid Group FI</t>
  </si>
  <si>
    <t>NLG FI (includes Ancillary)</t>
  </si>
  <si>
    <t>FHCP - NLG FI</t>
  </si>
  <si>
    <t>FHCP - SI</t>
  </si>
  <si>
    <t>Member Months (000s)</t>
  </si>
  <si>
    <t>2020R</t>
  </si>
  <si>
    <t>Member Months &amp; Operating Margins</t>
  </si>
  <si>
    <t>Future Estimates as of 6/1/2020</t>
  </si>
  <si>
    <t>Each year of the benefit calculations should be derived separately as benefits in this template are incremental, not cumulative. For example, if the savings in year 1 are estimated to be $1M, and that benefit is expected to be re-occurring, the same $1M in benefits should be input or sustained in years 2 and 3 (4 and 5, etc. as well, if applicable).</t>
  </si>
  <si>
    <t>INITIATIVE</t>
  </si>
  <si>
    <t>Project Cost Allocation</t>
  </si>
  <si>
    <t>Commercial</t>
  </si>
  <si>
    <t>Government</t>
  </si>
  <si>
    <t>Estimated Project Cost Allocation*</t>
  </si>
  <si>
    <t>Project Domain Cost Center</t>
  </si>
  <si>
    <t>*2020 Plan Basis</t>
  </si>
  <si>
    <t>Benefits and Costs Summary</t>
  </si>
  <si>
    <t>References &amp; Resources</t>
  </si>
  <si>
    <t>*2020 Plan Basis (Management Reporting)</t>
  </si>
  <si>
    <t>Supporting Detail</t>
  </si>
  <si>
    <t>Optional schedules to help the user develop Member Months and Medical Cost impacts</t>
  </si>
  <si>
    <t>User provided supporting detail and schedules - copy and paste into this tab or insert new tabs as needed</t>
  </si>
  <si>
    <t>Required - Primary financial model that captures all measurable cash flow impacts.  Including the following: Project Costs, Operating Cost Impacts</t>
  </si>
  <si>
    <t>Required - Supporting schedule that demonstrates the baseline and expected impacts of the initiative in rate and volume terms</t>
  </si>
  <si>
    <t>Operating Margin from Rev - Increase</t>
  </si>
  <si>
    <t>For modeling the user can substitute other margins: GM, CM</t>
  </si>
  <si>
    <t>Operating Margin Targets - Assumed to be at Long Term OM for Modeling Use*</t>
  </si>
  <si>
    <t>Monthly Spread by Formula (To support WAVE entry)</t>
  </si>
  <si>
    <t>Total Cash Flow (excluding Revenue) $M</t>
  </si>
  <si>
    <t>Initiative Number:</t>
  </si>
  <si>
    <t>KPI 1 Description</t>
  </si>
  <si>
    <t>Admin Cost - Reduction</t>
  </si>
  <si>
    <t>Medical Cost - Reduction</t>
  </si>
  <si>
    <t>($ - Millions, pre-tax)</t>
  </si>
  <si>
    <t>Year 1</t>
  </si>
  <si>
    <t>Year 2</t>
  </si>
  <si>
    <t>Year 3</t>
  </si>
  <si>
    <t>Year 4</t>
  </si>
  <si>
    <t>Year 5</t>
  </si>
  <si>
    <t>Comments</t>
  </si>
  <si>
    <t>Trend if no action is taken</t>
  </si>
  <si>
    <t>Target</t>
  </si>
  <si>
    <t>Expected results - sustained</t>
  </si>
  <si>
    <t>Incremental</t>
  </si>
  <si>
    <t>Year over year change or Budget Impact</t>
  </si>
  <si>
    <t xml:space="preserve">KPI - </t>
  </si>
  <si>
    <t>Key Performance Indicator (KPI) Develoment Template</t>
  </si>
  <si>
    <t>Capital / Surplus Requirement</t>
  </si>
  <si>
    <t>Key Performance Indicator</t>
  </si>
  <si>
    <t>Incremental Change</t>
  </si>
  <si>
    <t>Change or Variance</t>
  </si>
  <si>
    <t>Project Costs (I Dollars):</t>
  </si>
  <si>
    <t>Impacts by Year (recurring or sustained view)</t>
  </si>
  <si>
    <t>Summary of the Income Statement cash flow impacts by categories in a format that supports the standard Business Case template</t>
  </si>
  <si>
    <t>Notes</t>
  </si>
  <si>
    <t>Monthly Spread by User (Available space for user to support WAVE entry)</t>
  </si>
  <si>
    <t>Implementation cost capitalized – IT</t>
  </si>
  <si>
    <t>Implementation cost capitalized – other</t>
  </si>
  <si>
    <t>Admin cost – capex</t>
  </si>
  <si>
    <t>% Change</t>
  </si>
  <si>
    <t>KPI - Inquires</t>
  </si>
  <si>
    <t>KPI - Cost per Inquiry</t>
  </si>
  <si>
    <t>*For New Businesses, Product lines and where critical to the analysis, the user is required to obtain and use actual forecasted and strategic planned margins from Finance/Forecasting.</t>
  </si>
  <si>
    <t>Capital / Surplus Requirements, Balance Sheet Entry by Period:</t>
  </si>
  <si>
    <t>Operating Margins (Used for modeling only)</t>
  </si>
  <si>
    <t>2751 - Care Mgmt - FL Blue Medicare</t>
  </si>
  <si>
    <t>Quantifiable Benefits w/o Revenue</t>
  </si>
  <si>
    <t>Net Present Value (NPV)</t>
  </si>
  <si>
    <t>Internal Rate of Return (IRR)</t>
  </si>
  <si>
    <t>NPV Discount Rate Used</t>
  </si>
  <si>
    <t>*Return on Investment (ROI)</t>
  </si>
  <si>
    <t>Admin – Hardware/Software</t>
  </si>
  <si>
    <t>Admin – Business Labor</t>
  </si>
  <si>
    <t>Admin – IT Labor</t>
  </si>
  <si>
    <t>Admin – Business Cost</t>
  </si>
  <si>
    <t>Admin – Vendor</t>
  </si>
  <si>
    <t>Under 65 - myBlue</t>
  </si>
  <si>
    <t>Under 65 - non-myBlue</t>
  </si>
  <si>
    <t>Operating Margin | %</t>
  </si>
  <si>
    <t>'22</t>
  </si>
  <si>
    <t>'23</t>
  </si>
  <si>
    <t>'24</t>
  </si>
  <si>
    <t>'25</t>
  </si>
  <si>
    <t>'26</t>
  </si>
  <si>
    <t>'27</t>
  </si>
  <si>
    <t>Small Group FI</t>
  </si>
  <si>
    <t>Mid Group FI</t>
  </si>
  <si>
    <t>Large Group FI</t>
  </si>
  <si>
    <t>WebTPA</t>
  </si>
  <si>
    <t>BlueCard</t>
  </si>
  <si>
    <t>Ending Members</t>
  </si>
  <si>
    <t xml:space="preserve"> </t>
  </si>
  <si>
    <t>Other Commercial</t>
  </si>
  <si>
    <t>N/A</t>
  </si>
  <si>
    <t>FB Commercial</t>
  </si>
  <si>
    <t xml:space="preserve">Some segments have a negative Operating Margin in other financial documents, forecasts and modeling but for default CBA modeling those have been input at a minimum 1%.  In these cases, Contribution Margin should be examined. </t>
  </si>
  <si>
    <t>Purpose</t>
  </si>
  <si>
    <t>Quick Start Guide</t>
  </si>
  <si>
    <t>View and Use the Results</t>
  </si>
  <si>
    <t>Key Performance Indicators</t>
  </si>
  <si>
    <t>Incremental Budget Impacts</t>
  </si>
  <si>
    <t>See More</t>
  </si>
  <si>
    <t>Table of Contents</t>
  </si>
  <si>
    <t>Brief guide on concepts, entries and navigation</t>
  </si>
  <si>
    <t>Specific supporting narrative information is to be input here</t>
  </si>
  <si>
    <t>Captures model history and provides contacts for reviewers</t>
  </si>
  <si>
    <t>One time and recurring or sustained cashflows - Financial return calculations require cashflow modeling in this manner</t>
  </si>
  <si>
    <t>Cost Benefit Analysis (CBA)</t>
  </si>
  <si>
    <t>Insert or develop supporting details</t>
  </si>
  <si>
    <t>Assumptions and Rationale for Impact</t>
  </si>
  <si>
    <t>What is the value step and how will you measure success?</t>
  </si>
  <si>
    <t>Model KPIs (with baseline and future state)</t>
  </si>
  <si>
    <t>Include KPI descriptions</t>
  </si>
  <si>
    <t>View with budget and pricing impacts - Shows one time incremental impacts which then become part of the on-going or underlying baseline</t>
  </si>
  <si>
    <t>Total Budget Impact (excluding Revenue) $M</t>
  </si>
  <si>
    <t>Summary of Key Details tab</t>
  </si>
  <si>
    <t>Check Work and Completeness</t>
  </si>
  <si>
    <t>Quick Start &amp; Navigation Guide</t>
  </si>
  <si>
    <t>Key Checklist &amp; Guidepost Items</t>
  </si>
  <si>
    <r>
      <rPr>
        <b/>
        <sz val="11"/>
        <color theme="1"/>
        <rFont val="Calibri"/>
        <family val="2"/>
        <scheme val="minor"/>
      </rPr>
      <t>Cost Center Agreement:</t>
    </r>
    <r>
      <rPr>
        <sz val="11"/>
        <color theme="1"/>
        <rFont val="Calibri"/>
        <family val="2"/>
        <scheme val="minor"/>
      </rPr>
      <t xml:space="preserve">  For operational cost impacts -- both spend and benefits -- has documentation been provided that affirms the cost center owner's alignment to the impacts presented?   Are the cost center owners listed in documentation, along with their confirmed alignment?</t>
    </r>
  </si>
  <si>
    <r>
      <rPr>
        <b/>
        <sz val="11"/>
        <color theme="1"/>
        <rFont val="Calibri"/>
        <family val="2"/>
        <scheme val="minor"/>
      </rPr>
      <t xml:space="preserve">If No ongoing $Os -- Confirm: </t>
    </r>
    <r>
      <rPr>
        <sz val="11"/>
        <color theme="1"/>
        <rFont val="Calibri"/>
        <family val="2"/>
        <scheme val="minor"/>
      </rPr>
      <t xml:space="preserve">  Has documentation been provided that explicitly confirms or addresses why no ongoing $Os are presented?  If no $Os are presented, the Initiative Owners should clearly address that this is intentional and the rationale for such.</t>
    </r>
  </si>
  <si>
    <t>Checklist &amp; Guidepost Items</t>
  </si>
  <si>
    <t>Core summary input tab.  Ideally, source detail is provided in the Supporting Detail tab(s)</t>
  </si>
  <si>
    <t>Checklist &amp; Guideposts</t>
  </si>
  <si>
    <t>User guide on concept application and completeness</t>
  </si>
  <si>
    <t>Begin with the End in Mind</t>
  </si>
  <si>
    <t>Model Introduction</t>
  </si>
  <si>
    <t>Incremental Budget Impacts by Year</t>
  </si>
  <si>
    <t>Review this to help with understanding of completing CBA process</t>
  </si>
  <si>
    <r>
      <rPr>
        <b/>
        <sz val="11"/>
        <color theme="1"/>
        <rFont val="Calibri"/>
        <family val="2"/>
        <scheme val="minor"/>
      </rPr>
      <t>Evidence:</t>
    </r>
    <r>
      <rPr>
        <sz val="11"/>
        <color theme="1"/>
        <rFont val="Calibri"/>
        <family val="2"/>
        <scheme val="minor"/>
      </rPr>
      <t xml:space="preserve">   Has clear, thorough evidence &amp; documentation been included to </t>
    </r>
    <r>
      <rPr>
        <b/>
        <sz val="11"/>
        <color theme="1"/>
        <rFont val="Calibri"/>
        <family val="2"/>
        <scheme val="minor"/>
      </rPr>
      <t>support the presented financial impacts</t>
    </r>
    <r>
      <rPr>
        <sz val="11"/>
        <color theme="1"/>
        <rFont val="Calibri"/>
        <family val="2"/>
        <scheme val="minor"/>
      </rPr>
      <t>?   (Note:  Evidence &amp; documentation includes all references that support assumptions, the clear mathematics of how to derive the impact.)</t>
    </r>
  </si>
  <si>
    <r>
      <rPr>
        <b/>
        <sz val="11"/>
        <color theme="1"/>
        <rFont val="Calibri"/>
        <family val="2"/>
        <scheme val="minor"/>
      </rPr>
      <t>Pilot?:</t>
    </r>
    <r>
      <rPr>
        <sz val="11"/>
        <color theme="1"/>
        <rFont val="Calibri"/>
        <family val="2"/>
        <scheme val="minor"/>
      </rPr>
      <t xml:space="preserve">   If Initiative is a "pilot", are (i.) criteria [&amp; timing to make the decisions] for </t>
    </r>
    <r>
      <rPr>
        <b/>
        <sz val="11"/>
        <color theme="1"/>
        <rFont val="Calibri"/>
        <family val="2"/>
        <scheme val="minor"/>
      </rPr>
      <t>deeming success or failure</t>
    </r>
    <r>
      <rPr>
        <sz val="11"/>
        <color theme="1"/>
        <rFont val="Calibri"/>
        <family val="2"/>
        <scheme val="minor"/>
      </rPr>
      <t xml:space="preserve"> of the pilot outlined, (ii.) outcomes for the business, as going concern, presented under the presumption of success for the Pilot?  (In other words, the pilot is presumably pursued on the belief it will be successful; therefore, we need to outline the subsequent portrayal of moving forward...not just the "pilot" period.)</t>
    </r>
  </si>
  <si>
    <t>Incremental Realized Benefit?</t>
  </si>
  <si>
    <t>Incremental Benefit?</t>
  </si>
  <si>
    <t>Yes</t>
  </si>
  <si>
    <t>No, productivity gain</t>
  </si>
  <si>
    <t>No, cost avoidance</t>
  </si>
  <si>
    <t>ASO (FB)</t>
  </si>
  <si>
    <t>ASO (Other)</t>
  </si>
  <si>
    <t>&lt;= Yellow color shaded areas represent data entry areas in the model</t>
  </si>
  <si>
    <t>Incremental cashflow impact modeling with supporting detail included</t>
  </si>
  <si>
    <t>'Detail Entry' Examples</t>
  </si>
  <si>
    <t>Tactically, what will this initiative do to achieve the impact goal listed in the section above?</t>
  </si>
  <si>
    <r>
      <rPr>
        <b/>
        <sz val="11"/>
        <color theme="1"/>
        <rFont val="Calibri"/>
        <family val="2"/>
        <scheme val="minor"/>
      </rPr>
      <t>I$ Completeness &amp; Appropriateness:</t>
    </r>
    <r>
      <rPr>
        <sz val="11"/>
        <color theme="1"/>
        <rFont val="Calibri"/>
        <family val="2"/>
        <scheme val="minor"/>
      </rPr>
      <t xml:space="preserve">  Doe the Initiative reflect </t>
    </r>
    <r>
      <rPr>
        <b/>
        <sz val="11"/>
        <color theme="1"/>
        <rFont val="Calibri"/>
        <family val="2"/>
        <scheme val="minor"/>
      </rPr>
      <t>full scope delivery</t>
    </r>
    <r>
      <rPr>
        <sz val="11"/>
        <color theme="1"/>
        <rFont val="Calibri"/>
        <family val="2"/>
        <scheme val="minor"/>
      </rPr>
      <t>, over the complete time horizon?  Are $Is comprehensively presented over multiple years, if the project requires?   Ensure that the I$s do not contain ANY costs that are operational or recurring, even in year 1, such as vendor licensing/fees or other run-rate costs [even if fractional in the first calendar year].</t>
    </r>
  </si>
  <si>
    <r>
      <rPr>
        <b/>
        <sz val="11"/>
        <color theme="1"/>
        <rFont val="Calibri"/>
        <family val="2"/>
        <scheme val="minor"/>
      </rPr>
      <t xml:space="preserve">Methodology to Measure Actuals: </t>
    </r>
    <r>
      <rPr>
        <sz val="11"/>
        <color theme="1"/>
        <rFont val="Calibri"/>
        <family val="2"/>
        <scheme val="minor"/>
      </rPr>
      <t xml:space="preserve"> Developing projected impacts sometimes involves theoretical applications.   Actual impacts</t>
    </r>
    <r>
      <rPr>
        <b/>
        <sz val="11"/>
        <color theme="1"/>
        <rFont val="Calibri"/>
        <family val="2"/>
        <scheme val="minor"/>
      </rPr>
      <t xml:space="preserve"> require a specific protocol</t>
    </r>
    <r>
      <rPr>
        <sz val="11"/>
        <color theme="1"/>
        <rFont val="Calibri"/>
        <family val="2"/>
        <scheme val="minor"/>
      </rPr>
      <t xml:space="preserve"> for how Actual impacts will be measured.   Is such documentation clearly provided for understanding? </t>
    </r>
    <r>
      <rPr>
        <b/>
        <sz val="11"/>
        <rFont val="Calibri"/>
        <family val="2"/>
        <scheme val="minor"/>
      </rPr>
      <t>Presented on a segment-level basis</t>
    </r>
    <r>
      <rPr>
        <sz val="11"/>
        <color theme="1"/>
        <rFont val="Calibri"/>
        <family val="2"/>
        <scheme val="minor"/>
      </rPr>
      <t>, if benefits relate to medical costs or revenue/operating income/growth?   Documentation supporting the development of the impacts themselves should also reflect segmentation.</t>
    </r>
  </si>
  <si>
    <t>Most common shortfalls:  Placeholder for future release</t>
  </si>
  <si>
    <t>Include supporting detail for impacts</t>
  </si>
  <si>
    <t>Internal labor</t>
  </si>
  <si>
    <t>External Labor Vendor A</t>
  </si>
  <si>
    <t>External Labor Vendor B</t>
  </si>
  <si>
    <t>Go to Market Costs</t>
  </si>
  <si>
    <r>
      <t xml:space="preserve">FTE - reduced by 50% or 10 - </t>
    </r>
    <r>
      <rPr>
        <sz val="11"/>
        <color rgb="FFFF0000"/>
        <rFont val="Calibri"/>
        <family val="2"/>
        <scheme val="minor"/>
      </rPr>
      <t>method 1***</t>
    </r>
  </si>
  <si>
    <r>
      <t>FTE - reduced by 50% or 10 -</t>
    </r>
    <r>
      <rPr>
        <sz val="11"/>
        <color rgb="FFFF0000"/>
        <rFont val="Calibri"/>
        <family val="2"/>
        <scheme val="minor"/>
      </rPr>
      <t xml:space="preserve"> method 2</t>
    </r>
  </si>
  <si>
    <r>
      <t>FTE - reduced by 50% or 10 -</t>
    </r>
    <r>
      <rPr>
        <sz val="11"/>
        <color rgb="FFFF0000"/>
        <rFont val="Calibri"/>
        <family val="2"/>
        <scheme val="minor"/>
      </rPr>
      <t xml:space="preserve"> method 3</t>
    </r>
  </si>
  <si>
    <t>Example of increasing savings over time</t>
  </si>
  <si>
    <t>Reduced unit cost of ER visit</t>
  </si>
  <si>
    <t>New hardware</t>
  </si>
  <si>
    <t>Members in Miami</t>
  </si>
  <si>
    <t>Widgets processed</t>
  </si>
  <si>
    <t>Work Pipeline</t>
  </si>
  <si>
    <t>Cost per Unit</t>
  </si>
  <si>
    <t>User Comments &amp; Notes</t>
  </si>
  <si>
    <t>Data Entry Examples</t>
  </si>
  <si>
    <t>Develop, Support and Demonstrate the Cost Benefit Analysis</t>
  </si>
  <si>
    <t>Enter Data into Model</t>
  </si>
  <si>
    <t>Entry examples and supporting directions provided to help users</t>
  </si>
  <si>
    <r>
      <t xml:space="preserve">What are the key business assumptions?  </t>
    </r>
    <r>
      <rPr>
        <i/>
        <sz val="11"/>
        <color rgb="FF0000FF"/>
        <rFont val="Calibri"/>
        <family val="2"/>
        <scheme val="minor"/>
      </rPr>
      <t>Describe the primary or overarching cause-and-effect “assumption” basis and logic.</t>
    </r>
  </si>
  <si>
    <t>KPI 2</t>
  </si>
  <si>
    <t xml:space="preserve"> Outline the opportunity that exists, why is there a need for this initiative?</t>
  </si>
  <si>
    <t>&lt;== Copy and Paste into WAVE</t>
  </si>
  <si>
    <r>
      <rPr>
        <b/>
        <sz val="11"/>
        <rFont val="Calibri"/>
        <family val="2"/>
        <scheme val="minor"/>
      </rPr>
      <t>Benefit Methodology &amp; Approach:</t>
    </r>
    <r>
      <rPr>
        <b/>
        <sz val="11"/>
        <color theme="1"/>
        <rFont val="Calibri"/>
        <family val="2"/>
        <scheme val="minor"/>
      </rPr>
      <t xml:space="preserve"> </t>
    </r>
    <r>
      <rPr>
        <sz val="11"/>
        <color theme="1"/>
        <rFont val="Calibri"/>
        <family val="2"/>
        <scheme val="minor"/>
      </rPr>
      <t xml:space="preserve"> Does the investment and resulting benefits and KPI changes have a clear and </t>
    </r>
    <r>
      <rPr>
        <b/>
        <sz val="11"/>
        <color theme="1"/>
        <rFont val="Calibri"/>
        <family val="2"/>
        <scheme val="minor"/>
      </rPr>
      <t>demonstrated cause and effect</t>
    </r>
    <r>
      <rPr>
        <sz val="11"/>
        <color theme="1"/>
        <rFont val="Calibri"/>
        <family val="2"/>
        <scheme val="minor"/>
      </rPr>
      <t xml:space="preserve"> relationship?  Are benefit impacts developed and presented at the </t>
    </r>
    <r>
      <rPr>
        <b/>
        <sz val="11"/>
        <color theme="1"/>
        <rFont val="Calibri"/>
        <family val="2"/>
        <scheme val="minor"/>
      </rPr>
      <t>metric driver level</t>
    </r>
    <r>
      <rPr>
        <sz val="11"/>
        <color theme="1"/>
        <rFont val="Calibri"/>
        <family val="2"/>
        <scheme val="minor"/>
      </rPr>
      <t>?</t>
    </r>
    <r>
      <rPr>
        <b/>
        <sz val="11"/>
        <color theme="1"/>
        <rFont val="Calibri"/>
        <family val="2"/>
        <scheme val="minor"/>
      </rPr>
      <t xml:space="preserve">  </t>
    </r>
    <r>
      <rPr>
        <sz val="11"/>
        <color theme="1"/>
        <rFont val="Calibri"/>
        <family val="2"/>
        <scheme val="minor"/>
      </rPr>
      <t>Benefits without clear metric driven cause and effect basis are likely to be considered speculative and, as a result, unable to be validated by a third party independent review</t>
    </r>
    <r>
      <rPr>
        <b/>
        <sz val="11"/>
        <color theme="1"/>
        <rFont val="Calibri"/>
        <family val="2"/>
        <scheme val="minor"/>
      </rPr>
      <t>.  Benefits should be modeled with respect to baseline or current state before the investment vs. the expected future state.</t>
    </r>
  </si>
  <si>
    <r>
      <rPr>
        <b/>
        <sz val="11"/>
        <color theme="1"/>
        <rFont val="Calibri"/>
        <family val="2"/>
        <scheme val="minor"/>
      </rPr>
      <t>Medical Cost Impacts &amp; SME Support:</t>
    </r>
    <r>
      <rPr>
        <sz val="11"/>
        <color theme="1"/>
        <rFont val="Calibri"/>
        <family val="2"/>
        <scheme val="minor"/>
      </rPr>
      <t xml:space="preserve">  Are medical cost impacts supported with documentation from </t>
    </r>
    <r>
      <rPr>
        <b/>
        <sz val="11"/>
        <color theme="1"/>
        <rFont val="Calibri"/>
        <family val="2"/>
        <scheme val="minor"/>
      </rPr>
      <t>Analytics</t>
    </r>
    <r>
      <rPr>
        <sz val="11"/>
        <color theme="1"/>
        <rFont val="Calibri"/>
        <family val="2"/>
        <scheme val="minor"/>
      </rPr>
      <t xml:space="preserve"> on how the impacts were derived?  </t>
    </r>
    <r>
      <rPr>
        <b/>
        <sz val="11"/>
        <color theme="1"/>
        <rFont val="Calibri"/>
        <family val="2"/>
        <scheme val="minor"/>
      </rPr>
      <t>Medical impacts should be modeled with respect to baseline or current state before the investment vs. the expected future state.</t>
    </r>
  </si>
  <si>
    <t>&lt;== Same as business case</t>
  </si>
  <si>
    <t>Operating Margin data is as of June 2023</t>
  </si>
  <si>
    <t>Cost Benefit Analysis (CBA) Version 2023 1.5</t>
  </si>
  <si>
    <t>The below is Baseline only, use the Change columns (AF-AP) to obtain the net change from Baseline to Future State</t>
  </si>
  <si>
    <t>The Corporate Finance review will include applicable items</t>
  </si>
  <si>
    <t>Approach that enables the initiative owner to be better equipped to organize and document the methods and assumptions used in the development of the benefits and costs. This is meant to supplement the initiative governance process, not replace it.</t>
  </si>
  <si>
    <t>Project Cost, Retention, Growth, Medical Costs, and Admin Impact should be captured in the Detail Entry Model to the extent that they need to in order to illustrate cost and benefits effectively. Corporate Finance is requiring a 3 year outlook after project implementation, but the template allows for inputs for up to 10 years should the initiative owner require these years to capture the benefits and costs associated with the initiative.</t>
  </si>
  <si>
    <t>Initiative name that will be entered into Corporate Initiative Tracking.</t>
  </si>
  <si>
    <t xml:space="preserve">Corporate Initiative number </t>
  </si>
  <si>
    <t>Business Process Alignment</t>
  </si>
  <si>
    <t>&lt;--- Follow capitalization policy to reflect appropriate Amortization by calendar year.</t>
  </si>
  <si>
    <t>&lt;--- Follow capitalization policy to reflect appropriate Depreciation by calendar year.</t>
  </si>
  <si>
    <t xml:space="preserve">Playbook/Guidance:  Does the Initiative Owner assert that to best of knowledge, the Initiative has been prepared in full and consistent with expectations as outlined in the Governance Group Playbook or any additional guidance provided?   </t>
  </si>
  <si>
    <t>General Timing Recognition:   Has content been prepared (e.g. Financial Impacts; KPI outcomes) that reflects reasonable timing for when costs will be incurred, the solution is implemented, and outcomes are realized?  Where relevant, seasonality should be captured in the supporting detail tab for Impact Tracker entry at the monthly level.  Impacts should be modeled with respect to baseline or current state before the investment vs. the expected future state.</t>
  </si>
  <si>
    <t>KPI Applicability:   Where KPIs provide direct support for a projected tangible financial impact, has the KPI documentation been clearly provided and is the content in Impact Tracker and in the CBA clearly presented?</t>
  </si>
  <si>
    <t xml:space="preserve">Documentation:  Is all necessary documentation and evidence included in the appropriate files?   If supplemental documentation is needed, is that attached to the Initiative in Impact Tracker?   </t>
  </si>
  <si>
    <t>Benefit Realization Intent:  For administrative cost benefits, select the category in the CBA and in Impact Tracker that best matches the intent.  For the data label prompt, 'Incremental Benefit?' Select one of the following: 'Yes', 'No, productivity gain', 'No, cost avoidance'.  Please note for Incremental Benefit? 'Yes'.  This should impact plan or actual run rate in a tangible measurable way.</t>
  </si>
  <si>
    <t>Product #1</t>
  </si>
  <si>
    <t>Product #2</t>
  </si>
  <si>
    <t>Product #3</t>
  </si>
  <si>
    <t xml:space="preserve">COGS- Reduction </t>
  </si>
  <si>
    <t>***DO NOT REFRESH LINKS UPON 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</si>
</sst>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_(* #,##0_);_(* \(#,##0\);_(* &quot;-&quot;??_);_(@_)"/>
    <numFmt numFmtId="165" formatCode="0.0%"/>
    <numFmt numFmtId="166" formatCode="0.00,,\ &quot;M&quot;"/>
    <numFmt numFmtId="167" formatCode="0.0"/>
    <numFmt numFmtId="168" formatCode="0.00,,"/>
    <numFmt numFmtId="169" formatCode="0.00,,;\(0.00,,\)"/>
    <numFmt numFmtId="170" formatCode="General&quot;A&quot;"/>
    <numFmt numFmtId="171" formatCode="General&quot;E&quot;"/>
    <numFmt numFmtId="172" formatCode="#,##0,;\-#,##0,;\-_)"/>
    <numFmt numFmtId="173" formatCode="0.0%_);\(0.0%\);\-_)"/>
    <numFmt numFmtId="174" formatCode="_(* #,##0.0_);_(* \(#,##0.0\);_(* &quot;-&quot;??_);_(@_)"/>
    <numFmt numFmtId="175" formatCode="&quot;$&quot;0.00,,&quot;M&quot;"/>
  </numFmts>
  <fonts count="4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11"/>
      <color rgb="FF0000FF"/>
      <name val="Calibri"/>
      <family val="2"/>
      <scheme val="minor"/>
    </font>
    <font>
      <b/>
      <sz val="11"/>
      <name val="Calibri"/>
      <family val="2"/>
      <scheme val="minor"/>
    </font>
    <font>
      <sz val="11"/>
      <name val="Calibri"/>
      <family val="2"/>
      <scheme val="minor"/>
    </font>
    <font>
      <b/>
      <sz val="11"/>
      <color rgb="FF0000FF"/>
      <name val="Calibri"/>
      <family val="2"/>
      <scheme val="minor"/>
    </font>
    <font>
      <sz val="10"/>
      <name val="Arial"/>
      <family val="2"/>
    </font>
    <font>
      <sz val="10"/>
      <color theme="1"/>
      <name val="Arial"/>
      <family val="2"/>
    </font>
    <font>
      <u/>
      <sz val="10"/>
      <color indexed="12"/>
      <name val="Arial"/>
      <family val="2"/>
    </font>
    <font>
      <sz val="10"/>
      <name val="MS Sans Serif"/>
      <family val="2"/>
    </font>
    <font>
      <b/>
      <u/>
      <sz val="11"/>
      <color theme="1"/>
      <name val="Calibri"/>
      <family val="2"/>
      <scheme val="minor"/>
    </font>
    <font>
      <u/>
      <sz val="11"/>
      <color theme="10"/>
      <name val="Calibri"/>
      <family val="2"/>
      <scheme val="minor"/>
    </font>
    <font>
      <b/>
      <sz val="16"/>
      <color theme="1"/>
      <name val="Calibri"/>
      <family val="2"/>
      <scheme val="minor"/>
    </font>
    <font>
      <b/>
      <sz val="10"/>
      <color theme="1"/>
      <name val="Calibri"/>
      <family val="2"/>
      <scheme val="minor"/>
    </font>
    <font>
      <sz val="11"/>
      <color rgb="FFFF0000"/>
      <name val="Calibri"/>
      <family val="2"/>
      <scheme val="minor"/>
    </font>
    <font>
      <b/>
      <sz val="11"/>
      <color theme="4"/>
      <name val="Calibri"/>
      <family val="2"/>
      <scheme val="minor"/>
    </font>
    <font>
      <b/>
      <sz val="12"/>
      <color theme="4"/>
      <name val="Arial"/>
      <family val="2"/>
    </font>
    <font>
      <b/>
      <sz val="12"/>
      <color theme="3"/>
      <name val="Arial"/>
      <family val="2"/>
    </font>
    <font>
      <sz val="12"/>
      <name val="Arial"/>
      <family val="2"/>
    </font>
    <font>
      <i/>
      <sz val="12"/>
      <name val="Arial"/>
      <family val="2"/>
    </font>
    <font>
      <b/>
      <sz val="12"/>
      <name val="Arial"/>
      <family val="2"/>
    </font>
    <font>
      <b/>
      <i/>
      <sz val="12"/>
      <name val="Arial"/>
      <family val="2"/>
    </font>
    <font>
      <b/>
      <sz val="12"/>
      <color rgb="FFFF0000"/>
      <name val="Calibri"/>
      <family val="2"/>
      <scheme val="minor"/>
    </font>
    <font>
      <b/>
      <sz val="11"/>
      <color rgb="FFFF0000"/>
      <name val="Calibri"/>
      <family val="2"/>
      <scheme val="minor"/>
    </font>
    <font>
      <u/>
      <sz val="11"/>
      <color rgb="FFFF0000"/>
      <name val="Calibri"/>
      <family val="2"/>
      <scheme val="minor"/>
    </font>
    <font>
      <sz val="11"/>
      <color theme="3"/>
      <name val="Calibri"/>
      <family val="2"/>
      <scheme val="minor"/>
    </font>
    <font>
      <b/>
      <sz val="10"/>
      <color indexed="81"/>
      <name val="Tahoma"/>
      <family val="2"/>
    </font>
    <font>
      <sz val="10"/>
      <color indexed="81"/>
      <name val="Tahoma"/>
      <family val="2"/>
    </font>
    <font>
      <sz val="9"/>
      <color indexed="81"/>
      <name val="Tahoma"/>
      <family val="2"/>
    </font>
    <font>
      <u/>
      <sz val="10"/>
      <color indexed="81"/>
      <name val="Tahoma"/>
      <family val="2"/>
    </font>
    <font>
      <sz val="11"/>
      <color indexed="81"/>
      <name val="Tahoma"/>
      <family val="2"/>
    </font>
    <font>
      <b/>
      <sz val="11"/>
      <color indexed="81"/>
      <name val="Tahoma"/>
      <family val="2"/>
    </font>
    <font>
      <b/>
      <sz val="9"/>
      <color indexed="81"/>
      <name val="Tahoma"/>
      <family val="2"/>
    </font>
    <font>
      <i/>
      <sz val="10"/>
      <color theme="1"/>
      <name val="Calibri"/>
      <family val="2"/>
      <scheme val="minor"/>
    </font>
    <font>
      <u/>
      <sz val="9"/>
      <color indexed="81"/>
      <name val="Tahoma"/>
      <family val="2"/>
    </font>
    <font>
      <i/>
      <sz val="11"/>
      <color theme="1"/>
      <name val="Calibri"/>
      <family val="2"/>
      <scheme val="minor"/>
    </font>
    <font>
      <b/>
      <u/>
      <sz val="12"/>
      <color theme="1"/>
      <name val="Calibri"/>
      <family val="2"/>
      <scheme val="minor"/>
    </font>
    <font>
      <b/>
      <sz val="18"/>
      <color theme="0"/>
      <name val="Calibri"/>
      <family val="2"/>
      <scheme val="minor"/>
    </font>
    <font>
      <i/>
      <sz val="11"/>
      <color rgb="FF0000FF"/>
      <name val="Calibri"/>
      <family val="2"/>
      <scheme val="minor"/>
    </font>
    <font>
      <b/>
      <sz val="16"/>
      <name val="Calibri"/>
      <family val="2"/>
      <scheme val="minor"/>
    </font>
    <font>
      <b/>
      <i/>
      <sz val="11"/>
      <color theme="1"/>
      <name val="Calibri"/>
      <family val="2"/>
      <scheme val="minor"/>
    </font>
    <font>
      <sz val="16"/>
      <color rgb="FFFF0000"/>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gray0625"/>
    </fill>
    <fill>
      <patternFill patternType="solid">
        <fgColor theme="4" tint="0.79998168889431442"/>
        <bgColor indexed="64"/>
      </patternFill>
    </fill>
    <fill>
      <patternFill patternType="gray0625">
        <bgColor theme="4" tint="0.79998168889431442"/>
      </patternFill>
    </fill>
    <fill>
      <patternFill patternType="solid">
        <fgColor rgb="FF004F8A"/>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ck">
        <color theme="0"/>
      </left>
      <right/>
      <top/>
      <bottom style="thin">
        <color indexed="64"/>
      </bottom>
      <diagonal/>
    </border>
  </borders>
  <cellStyleXfs count="20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2" fillId="0" borderId="0"/>
    <xf numFmtId="0" fontId="15" fillId="0" borderId="0"/>
    <xf numFmtId="0" fontId="15" fillId="0" borderId="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377">
    <xf numFmtId="0" fontId="0" fillId="0" borderId="0" xfId="0"/>
    <xf numFmtId="0" fontId="3" fillId="0" borderId="0" xfId="0" applyFont="1" applyAlignment="1">
      <alignment horizontal="center"/>
    </xf>
    <xf numFmtId="0" fontId="0" fillId="2" borderId="0" xfId="0" applyFill="1"/>
    <xf numFmtId="0" fontId="0" fillId="0" borderId="0" xfId="0" applyAlignment="1">
      <alignment horizontal="right"/>
    </xf>
    <xf numFmtId="0" fontId="4" fillId="0" borderId="0" xfId="0" applyFont="1"/>
    <xf numFmtId="0" fontId="2" fillId="0" borderId="0" xfId="0" applyFont="1"/>
    <xf numFmtId="0" fontId="2" fillId="2" borderId="0" xfId="0" applyFont="1" applyFill="1"/>
    <xf numFmtId="164" fontId="0" fillId="0" borderId="0" xfId="1" applyNumberFormat="1" applyFont="1"/>
    <xf numFmtId="164" fontId="0" fillId="0" borderId="1" xfId="1" applyNumberFormat="1" applyFont="1" applyBorder="1"/>
    <xf numFmtId="164" fontId="0" fillId="2" borderId="0" xfId="1" applyNumberFormat="1" applyFont="1" applyFill="1"/>
    <xf numFmtId="165" fontId="0" fillId="0" borderId="0" xfId="2" applyNumberFormat="1" applyFont="1"/>
    <xf numFmtId="164" fontId="0" fillId="0" borderId="0" xfId="0" applyNumberFormat="1"/>
    <xf numFmtId="0" fontId="0" fillId="0" borderId="0" xfId="0" applyAlignment="1">
      <alignment horizontal="center"/>
    </xf>
    <xf numFmtId="0" fontId="3" fillId="0" borderId="0" xfId="0" applyFont="1" applyAlignment="1">
      <alignment horizontal="center" wrapText="1"/>
    </xf>
    <xf numFmtId="0" fontId="0" fillId="0" borderId="5" xfId="0" applyBorder="1"/>
    <xf numFmtId="0" fontId="0" fillId="0" borderId="7" xfId="0" applyBorder="1" applyAlignment="1">
      <alignment horizontal="right"/>
    </xf>
    <xf numFmtId="0" fontId="7" fillId="0" borderId="0" xfId="0" applyFont="1"/>
    <xf numFmtId="0" fontId="2" fillId="0" borderId="0" xfId="0" applyFont="1" applyAlignment="1">
      <alignment horizontal="right"/>
    </xf>
    <xf numFmtId="0" fontId="8" fillId="16" borderId="10" xfId="0" applyFont="1" applyFill="1" applyBorder="1" applyAlignment="1">
      <alignment horizontal="right"/>
    </xf>
    <xf numFmtId="0" fontId="0" fillId="0" borderId="3" xfId="0" applyBorder="1"/>
    <xf numFmtId="0" fontId="2" fillId="0" borderId="1" xfId="0" applyFont="1" applyBorder="1"/>
    <xf numFmtId="0" fontId="8" fillId="16" borderId="11" xfId="0" applyFont="1" applyFill="1" applyBorder="1"/>
    <xf numFmtId="0" fontId="8" fillId="16" borderId="12" xfId="0" applyFont="1" applyFill="1" applyBorder="1" applyAlignment="1">
      <alignment horizontal="center"/>
    </xf>
    <xf numFmtId="0" fontId="8" fillId="16" borderId="13" xfId="0" applyFont="1" applyFill="1" applyBorder="1"/>
    <xf numFmtId="0" fontId="0" fillId="2" borderId="1" xfId="0" applyFill="1" applyBorder="1"/>
    <xf numFmtId="0" fontId="0" fillId="2" borderId="8" xfId="0" applyFill="1" applyBorder="1"/>
    <xf numFmtId="0" fontId="9" fillId="0" borderId="0" xfId="0" applyFont="1" applyAlignment="1">
      <alignment horizontal="left"/>
    </xf>
    <xf numFmtId="0" fontId="8" fillId="16" borderId="2" xfId="0" applyFont="1" applyFill="1" applyBorder="1"/>
    <xf numFmtId="0" fontId="8" fillId="16" borderId="3" xfId="0" applyFont="1" applyFill="1" applyBorder="1" applyAlignment="1">
      <alignment horizontal="center"/>
    </xf>
    <xf numFmtId="0" fontId="8" fillId="16" borderId="4" xfId="0" applyFont="1" applyFill="1" applyBorder="1" applyAlignment="1">
      <alignment horizontal="center"/>
    </xf>
    <xf numFmtId="0" fontId="8" fillId="17" borderId="5" xfId="0" applyFont="1" applyFill="1" applyBorder="1" applyAlignment="1">
      <alignment horizontal="center"/>
    </xf>
    <xf numFmtId="0" fontId="8" fillId="17" borderId="0" xfId="0" applyFont="1" applyFill="1" applyAlignment="1">
      <alignment horizontal="center"/>
    </xf>
    <xf numFmtId="0" fontId="8" fillId="17" borderId="6" xfId="0" applyFont="1" applyFill="1" applyBorder="1" applyAlignment="1">
      <alignment horizontal="center"/>
    </xf>
    <xf numFmtId="0" fontId="8" fillId="16" borderId="14" xfId="0" applyFont="1" applyFill="1" applyBorder="1" applyAlignment="1">
      <alignment horizontal="left"/>
    </xf>
    <xf numFmtId="0" fontId="8" fillId="16" borderId="5" xfId="0" applyFont="1" applyFill="1" applyBorder="1" applyAlignment="1">
      <alignment horizontal="left"/>
    </xf>
    <xf numFmtId="0" fontId="8" fillId="16" borderId="0" xfId="0" applyFont="1" applyFill="1" applyAlignment="1">
      <alignment horizontal="center"/>
    </xf>
    <xf numFmtId="0" fontId="8" fillId="16" borderId="6" xfId="0" applyFont="1" applyFill="1" applyBorder="1" applyAlignment="1">
      <alignment horizontal="center"/>
    </xf>
    <xf numFmtId="0" fontId="8" fillId="16" borderId="6" xfId="0" applyFont="1" applyFill="1" applyBorder="1" applyAlignment="1">
      <alignment horizontal="left"/>
    </xf>
    <xf numFmtId="0" fontId="8" fillId="16" borderId="7" xfId="0" applyFont="1" applyFill="1" applyBorder="1" applyAlignment="1">
      <alignment horizontal="left"/>
    </xf>
    <xf numFmtId="0" fontId="8" fillId="16" borderId="1" xfId="0" applyFont="1" applyFill="1" applyBorder="1" applyAlignment="1">
      <alignment horizontal="left"/>
    </xf>
    <xf numFmtId="0" fontId="8" fillId="16" borderId="8" xfId="0" applyFont="1" applyFill="1" applyBorder="1" applyAlignment="1">
      <alignment horizontal="left"/>
    </xf>
    <xf numFmtId="0" fontId="8" fillId="17" borderId="5" xfId="0" applyFont="1" applyFill="1" applyBorder="1" applyAlignment="1">
      <alignment horizontal="left"/>
    </xf>
    <xf numFmtId="0" fontId="8" fillId="17" borderId="0" xfId="0" applyFont="1" applyFill="1" applyAlignment="1">
      <alignment horizontal="left"/>
    </xf>
    <xf numFmtId="0" fontId="8" fillId="17" borderId="6" xfId="0" applyFont="1" applyFill="1" applyBorder="1" applyAlignment="1">
      <alignment horizontal="left"/>
    </xf>
    <xf numFmtId="0" fontId="2" fillId="2" borderId="14" xfId="0" applyFont="1" applyFill="1" applyBorder="1" applyAlignment="1">
      <alignment horizontal="center"/>
    </xf>
    <xf numFmtId="0" fontId="8" fillId="16" borderId="3" xfId="0" applyFont="1" applyFill="1" applyBorder="1"/>
    <xf numFmtId="0" fontId="8" fillId="16" borderId="4" xfId="0" applyFont="1" applyFill="1" applyBorder="1"/>
    <xf numFmtId="0" fontId="2" fillId="2" borderId="15" xfId="0" applyFont="1" applyFill="1" applyBorder="1" applyAlignment="1">
      <alignment horizontal="center"/>
    </xf>
    <xf numFmtId="0" fontId="8" fillId="16" borderId="0" xfId="0" applyFont="1" applyFill="1"/>
    <xf numFmtId="0" fontId="8" fillId="16" borderId="6" xfId="0" applyFont="1" applyFill="1" applyBorder="1"/>
    <xf numFmtId="0" fontId="2" fillId="2" borderId="16" xfId="0" applyFont="1" applyFill="1" applyBorder="1" applyAlignment="1">
      <alignment horizontal="center"/>
    </xf>
    <xf numFmtId="0" fontId="8" fillId="16" borderId="1" xfId="0" applyFont="1" applyFill="1" applyBorder="1"/>
    <xf numFmtId="0" fontId="8" fillId="16" borderId="8" xfId="0" applyFont="1" applyFill="1" applyBorder="1"/>
    <xf numFmtId="0" fontId="8" fillId="16" borderId="24" xfId="0" applyFont="1" applyFill="1" applyBorder="1"/>
    <xf numFmtId="0" fontId="8" fillId="16" borderId="26" xfId="0" applyFont="1" applyFill="1" applyBorder="1"/>
    <xf numFmtId="0" fontId="8" fillId="16" borderId="22" xfId="0" applyFont="1" applyFill="1" applyBorder="1"/>
    <xf numFmtId="0" fontId="2" fillId="2" borderId="28" xfId="0" applyFont="1" applyFill="1" applyBorder="1" applyAlignment="1">
      <alignment vertical="top"/>
    </xf>
    <xf numFmtId="0" fontId="2" fillId="18" borderId="30" xfId="0" applyFont="1" applyFill="1" applyBorder="1" applyAlignment="1">
      <alignment vertical="top"/>
    </xf>
    <xf numFmtId="0" fontId="2" fillId="2" borderId="31" xfId="0" applyFont="1" applyFill="1" applyBorder="1" applyAlignment="1">
      <alignment vertical="top"/>
    </xf>
    <xf numFmtId="0" fontId="2" fillId="18" borderId="32" xfId="0" applyFont="1" applyFill="1" applyBorder="1" applyAlignment="1">
      <alignment vertical="top"/>
    </xf>
    <xf numFmtId="0" fontId="16" fillId="0" borderId="0" xfId="0" applyFont="1"/>
    <xf numFmtId="0" fontId="2" fillId="17" borderId="0" xfId="0" applyFont="1" applyFill="1"/>
    <xf numFmtId="0" fontId="0" fillId="17" borderId="0" xfId="0" applyFill="1"/>
    <xf numFmtId="0" fontId="2" fillId="18" borderId="34" xfId="0" applyFont="1" applyFill="1" applyBorder="1" applyAlignment="1">
      <alignment vertical="top"/>
    </xf>
    <xf numFmtId="0" fontId="0" fillId="18" borderId="2" xfId="0" applyFill="1" applyBorder="1" applyAlignment="1">
      <alignment horizontal="left" vertical="top"/>
    </xf>
    <xf numFmtId="0" fontId="0" fillId="18" borderId="3" xfId="0" applyFill="1" applyBorder="1" applyAlignment="1">
      <alignment horizontal="left" vertical="top" wrapText="1"/>
    </xf>
    <xf numFmtId="0" fontId="0" fillId="18" borderId="35" xfId="0" applyFill="1" applyBorder="1" applyAlignment="1">
      <alignment horizontal="left" vertical="top" wrapText="1"/>
    </xf>
    <xf numFmtId="0" fontId="2" fillId="2" borderId="36" xfId="0" applyFont="1" applyFill="1" applyBorder="1" applyAlignment="1">
      <alignment vertical="top"/>
    </xf>
    <xf numFmtId="43" fontId="0" fillId="0" borderId="0" xfId="1" applyFont="1"/>
    <xf numFmtId="0" fontId="0" fillId="0" borderId="12" xfId="0" applyBorder="1" applyAlignment="1">
      <alignment horizontal="centerContinuous"/>
    </xf>
    <xf numFmtId="0" fontId="3" fillId="0" borderId="10" xfId="0" applyFont="1" applyBorder="1" applyAlignment="1">
      <alignment horizontal="center"/>
    </xf>
    <xf numFmtId="0" fontId="0" fillId="0" borderId="10" xfId="0" applyBorder="1" applyAlignment="1">
      <alignment horizontal="center" vertical="center"/>
    </xf>
    <xf numFmtId="164" fontId="0" fillId="1" borderId="0" xfId="1" applyNumberFormat="1" applyFont="1" applyFill="1"/>
    <xf numFmtId="164" fontId="0" fillId="1" borderId="1" xfId="1" applyNumberFormat="1" applyFont="1" applyFill="1" applyBorder="1"/>
    <xf numFmtId="0" fontId="18" fillId="0" borderId="0" xfId="0" applyFont="1"/>
    <xf numFmtId="0" fontId="0" fillId="20" borderId="0" xfId="0" applyFill="1"/>
    <xf numFmtId="0" fontId="18" fillId="20" borderId="0" xfId="0" applyFont="1" applyFill="1"/>
    <xf numFmtId="164" fontId="0" fillId="20" borderId="0" xfId="1" applyNumberFormat="1" applyFont="1" applyFill="1"/>
    <xf numFmtId="0" fontId="0" fillId="16" borderId="0" xfId="0" applyFill="1"/>
    <xf numFmtId="0" fontId="2" fillId="0" borderId="12" xfId="0" applyFont="1" applyBorder="1" applyAlignment="1">
      <alignment horizontal="centerContinuous"/>
    </xf>
    <xf numFmtId="0" fontId="0" fillId="0" borderId="13" xfId="0" applyBorder="1" applyAlignment="1">
      <alignment horizontal="center" vertical="center"/>
    </xf>
    <xf numFmtId="0" fontId="0" fillId="19" borderId="14" xfId="0" applyFill="1" applyBorder="1"/>
    <xf numFmtId="0" fontId="0" fillId="19" borderId="15" xfId="0" applyFill="1" applyBorder="1"/>
    <xf numFmtId="164" fontId="0" fillId="19" borderId="15" xfId="1" applyNumberFormat="1" applyFont="1" applyFill="1" applyBorder="1"/>
    <xf numFmtId="164" fontId="0" fillId="19" borderId="16" xfId="1" applyNumberFormat="1" applyFont="1" applyFill="1" applyBorder="1"/>
    <xf numFmtId="0" fontId="0" fillId="0" borderId="11" xfId="0" applyBorder="1" applyAlignment="1">
      <alignment horizontal="center" vertical="center"/>
    </xf>
    <xf numFmtId="0" fontId="3" fillId="0" borderId="13" xfId="0" applyFont="1" applyBorder="1" applyAlignment="1">
      <alignment horizontal="center"/>
    </xf>
    <xf numFmtId="0" fontId="10" fillId="0" borderId="0" xfId="0" applyFont="1"/>
    <xf numFmtId="164" fontId="0" fillId="16" borderId="0" xfId="1" applyNumberFormat="1" applyFont="1" applyFill="1"/>
    <xf numFmtId="164" fontId="0" fillId="16" borderId="1" xfId="1" applyNumberFormat="1" applyFont="1" applyFill="1" applyBorder="1"/>
    <xf numFmtId="0" fontId="0" fillId="16" borderId="1" xfId="0" applyFill="1" applyBorder="1"/>
    <xf numFmtId="0" fontId="2" fillId="0" borderId="3" xfId="0" applyFont="1" applyBorder="1"/>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10"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43" fontId="0" fillId="16" borderId="0" xfId="1" applyFont="1" applyFill="1"/>
    <xf numFmtId="43" fontId="0" fillId="2" borderId="0" xfId="1" applyFont="1" applyFill="1"/>
    <xf numFmtId="0" fontId="0" fillId="16" borderId="8" xfId="0" applyFill="1" applyBorder="1"/>
    <xf numFmtId="0" fontId="0" fillId="16" borderId="10" xfId="0" applyFill="1" applyBorder="1"/>
    <xf numFmtId="0" fontId="2" fillId="16" borderId="0" xfId="0" applyFont="1" applyFill="1" applyAlignment="1">
      <alignment horizontal="center"/>
    </xf>
    <xf numFmtId="0" fontId="2" fillId="0" borderId="4" xfId="0" applyFont="1" applyBorder="1" applyAlignment="1">
      <alignment horizontal="center"/>
    </xf>
    <xf numFmtId="0" fontId="0" fillId="16" borderId="0" xfId="0" applyFill="1" applyAlignment="1">
      <alignment horizontal="center"/>
    </xf>
    <xf numFmtId="0" fontId="2" fillId="21" borderId="61" xfId="0" applyFont="1" applyFill="1" applyBorder="1" applyAlignment="1">
      <alignment horizontal="center"/>
    </xf>
    <xf numFmtId="0" fontId="0" fillId="21" borderId="21" xfId="0" applyFill="1" applyBorder="1"/>
    <xf numFmtId="0" fontId="0" fillId="21" borderId="22" xfId="0" applyFill="1" applyBorder="1"/>
    <xf numFmtId="0" fontId="2" fillId="21" borderId="25" xfId="0" applyFont="1" applyFill="1" applyBorder="1"/>
    <xf numFmtId="0" fontId="2" fillId="21" borderId="27" xfId="0" applyFont="1" applyFill="1" applyBorder="1"/>
    <xf numFmtId="0" fontId="2" fillId="21" borderId="27" xfId="0" applyFont="1" applyFill="1" applyBorder="1" applyAlignment="1">
      <alignment horizontal="center"/>
    </xf>
    <xf numFmtId="0" fontId="2" fillId="21" borderId="63" xfId="0" applyFont="1" applyFill="1" applyBorder="1" applyAlignment="1">
      <alignment horizontal="center"/>
    </xf>
    <xf numFmtId="0" fontId="0" fillId="21" borderId="27" xfId="0" applyFill="1" applyBorder="1"/>
    <xf numFmtId="0" fontId="0" fillId="21" borderId="26" xfId="0" applyFill="1" applyBorder="1"/>
    <xf numFmtId="0" fontId="0" fillId="18" borderId="61" xfId="0" applyFill="1" applyBorder="1" applyAlignment="1">
      <alignment horizontal="center"/>
    </xf>
    <xf numFmtId="0" fontId="11" fillId="16" borderId="20" xfId="0" applyFont="1" applyFill="1" applyBorder="1"/>
    <xf numFmtId="0" fontId="11" fillId="16" borderId="21" xfId="0" applyFont="1" applyFill="1" applyBorder="1" applyAlignment="1">
      <alignment horizontal="left"/>
    </xf>
    <xf numFmtId="37" fontId="8" fillId="16" borderId="20" xfId="202" applyNumberFormat="1" applyFont="1" applyFill="1" applyBorder="1" applyAlignment="1">
      <alignment horizontal="center"/>
    </xf>
    <xf numFmtId="165" fontId="8" fillId="16" borderId="21" xfId="2" applyNumberFormat="1" applyFont="1" applyFill="1" applyBorder="1" applyAlignment="1">
      <alignment horizontal="center"/>
    </xf>
    <xf numFmtId="167" fontId="8" fillId="16" borderId="21" xfId="2" applyNumberFormat="1" applyFont="1" applyFill="1" applyBorder="1" applyAlignment="1">
      <alignment horizontal="center"/>
    </xf>
    <xf numFmtId="3" fontId="10" fillId="18" borderId="61" xfId="2" applyNumberFormat="1" applyFont="1" applyFill="1" applyBorder="1" applyAlignment="1">
      <alignment horizontal="center"/>
    </xf>
    <xf numFmtId="44" fontId="8" fillId="16" borderId="21" xfId="202" applyFont="1" applyFill="1" applyBorder="1" applyAlignment="1">
      <alignment horizontal="center"/>
    </xf>
    <xf numFmtId="0" fontId="8" fillId="16" borderId="21" xfId="0" applyFont="1" applyFill="1" applyBorder="1"/>
    <xf numFmtId="0" fontId="0" fillId="18" borderId="62" xfId="0" applyFill="1" applyBorder="1" applyAlignment="1">
      <alignment horizontal="center"/>
    </xf>
    <xf numFmtId="0" fontId="11" fillId="16" borderId="23" xfId="0" applyFont="1" applyFill="1" applyBorder="1"/>
    <xf numFmtId="0" fontId="11" fillId="16" borderId="0" xfId="1" applyNumberFormat="1" applyFont="1" applyFill="1" applyBorder="1" applyAlignment="1">
      <alignment horizontal="left"/>
    </xf>
    <xf numFmtId="37" fontId="8" fillId="16" borderId="23" xfId="202" applyNumberFormat="1" applyFont="1" applyFill="1" applyBorder="1" applyAlignment="1">
      <alignment horizontal="center"/>
    </xf>
    <xf numFmtId="165" fontId="8" fillId="16" borderId="0" xfId="2" applyNumberFormat="1" applyFont="1" applyFill="1" applyBorder="1" applyAlignment="1">
      <alignment horizontal="center"/>
    </xf>
    <xf numFmtId="167" fontId="8" fillId="16" borderId="0" xfId="2" applyNumberFormat="1" applyFont="1" applyFill="1" applyBorder="1" applyAlignment="1">
      <alignment horizontal="center"/>
    </xf>
    <xf numFmtId="3" fontId="10" fillId="18" borderId="62" xfId="2" applyNumberFormat="1" applyFont="1" applyFill="1" applyBorder="1" applyAlignment="1">
      <alignment horizontal="center"/>
    </xf>
    <xf numFmtId="44" fontId="8" fillId="16" borderId="0" xfId="202" applyFont="1" applyFill="1" applyBorder="1" applyAlignment="1">
      <alignment horizontal="center"/>
    </xf>
    <xf numFmtId="0" fontId="11" fillId="16" borderId="0" xfId="0" applyFont="1" applyFill="1" applyAlignment="1">
      <alignment horizontal="left"/>
    </xf>
    <xf numFmtId="164" fontId="11" fillId="16" borderId="0" xfId="1" applyNumberFormat="1" applyFont="1" applyFill="1" applyBorder="1" applyAlignment="1">
      <alignment horizontal="right"/>
    </xf>
    <xf numFmtId="0" fontId="11" fillId="16" borderId="0" xfId="0" applyFont="1" applyFill="1" applyAlignment="1">
      <alignment horizontal="right"/>
    </xf>
    <xf numFmtId="0" fontId="0" fillId="18" borderId="63" xfId="0" applyFill="1" applyBorder="1" applyAlignment="1">
      <alignment horizontal="center"/>
    </xf>
    <xf numFmtId="0" fontId="11" fillId="16" borderId="25" xfId="0" applyFont="1" applyFill="1" applyBorder="1"/>
    <xf numFmtId="0" fontId="11" fillId="16" borderId="27" xfId="0" applyFont="1" applyFill="1" applyBorder="1" applyAlignment="1">
      <alignment horizontal="right"/>
    </xf>
    <xf numFmtId="37" fontId="8" fillId="16" borderId="25" xfId="202" applyNumberFormat="1" applyFont="1" applyFill="1" applyBorder="1" applyAlignment="1">
      <alignment horizontal="center"/>
    </xf>
    <xf numFmtId="165" fontId="8" fillId="16" borderId="27" xfId="2" applyNumberFormat="1" applyFont="1" applyFill="1" applyBorder="1" applyAlignment="1">
      <alignment horizontal="center"/>
    </xf>
    <xf numFmtId="167" fontId="8" fillId="16" borderId="27" xfId="2" applyNumberFormat="1" applyFont="1" applyFill="1" applyBorder="1" applyAlignment="1">
      <alignment horizontal="center"/>
    </xf>
    <xf numFmtId="3" fontId="10" fillId="18" borderId="63" xfId="2" applyNumberFormat="1" applyFont="1" applyFill="1" applyBorder="1" applyAlignment="1">
      <alignment horizontal="center"/>
    </xf>
    <xf numFmtId="44" fontId="8" fillId="16" borderId="27" xfId="202" applyFont="1" applyFill="1" applyBorder="1" applyAlignment="1">
      <alignment horizontal="center"/>
    </xf>
    <xf numFmtId="0" fontId="8" fillId="16" borderId="27" xfId="0" applyFont="1" applyFill="1" applyBorder="1"/>
    <xf numFmtId="0" fontId="11" fillId="16" borderId="31" xfId="0" applyFont="1" applyFill="1" applyBorder="1"/>
    <xf numFmtId="0" fontId="11" fillId="16" borderId="12" xfId="0" applyFont="1" applyFill="1" applyBorder="1" applyAlignment="1">
      <alignment horizontal="right"/>
    </xf>
    <xf numFmtId="37" fontId="8" fillId="16" borderId="31" xfId="202" applyNumberFormat="1" applyFont="1" applyFill="1" applyBorder="1" applyAlignment="1">
      <alignment horizontal="center"/>
    </xf>
    <xf numFmtId="165" fontId="8" fillId="16" borderId="12" xfId="2" applyNumberFormat="1" applyFont="1" applyFill="1" applyBorder="1" applyAlignment="1">
      <alignment horizontal="center"/>
    </xf>
    <xf numFmtId="167" fontId="8" fillId="16" borderId="12" xfId="2" applyNumberFormat="1" applyFont="1" applyFill="1" applyBorder="1" applyAlignment="1">
      <alignment horizontal="center"/>
    </xf>
    <xf numFmtId="3" fontId="10" fillId="18" borderId="65" xfId="2" applyNumberFormat="1" applyFont="1" applyFill="1" applyBorder="1" applyAlignment="1">
      <alignment horizontal="center"/>
    </xf>
    <xf numFmtId="44" fontId="8" fillId="16" borderId="12" xfId="202" applyFont="1" applyFill="1" applyBorder="1" applyAlignment="1">
      <alignment horizontal="center"/>
    </xf>
    <xf numFmtId="0" fontId="8" fillId="16" borderId="12" xfId="0" applyFont="1" applyFill="1" applyBorder="1"/>
    <xf numFmtId="0" fontId="21" fillId="0" borderId="0" xfId="0" applyFont="1"/>
    <xf numFmtId="0" fontId="0" fillId="21" borderId="20" xfId="0" applyFill="1" applyBorder="1"/>
    <xf numFmtId="0" fontId="2" fillId="21" borderId="21" xfId="0" applyFont="1" applyFill="1" applyBorder="1" applyAlignment="1">
      <alignment horizontal="centerContinuous"/>
    </xf>
    <xf numFmtId="0" fontId="2" fillId="21" borderId="21" xfId="0" applyFont="1" applyFill="1" applyBorder="1" applyAlignment="1">
      <alignment horizontal="center"/>
    </xf>
    <xf numFmtId="0" fontId="2" fillId="21" borderId="61" xfId="0" applyFont="1" applyFill="1" applyBorder="1" applyAlignment="1">
      <alignment horizontal="centerContinuous"/>
    </xf>
    <xf numFmtId="0" fontId="0" fillId="21" borderId="27" xfId="0" applyFill="1" applyBorder="1" applyAlignment="1">
      <alignment horizontal="center"/>
    </xf>
    <xf numFmtId="3" fontId="8" fillId="16" borderId="66" xfId="0" applyNumberFormat="1" applyFont="1" applyFill="1" applyBorder="1" applyAlignment="1">
      <alignment horizontal="right"/>
    </xf>
    <xf numFmtId="3" fontId="8" fillId="16" borderId="21" xfId="0" applyNumberFormat="1" applyFont="1" applyFill="1" applyBorder="1" applyAlignment="1">
      <alignment horizontal="right"/>
    </xf>
    <xf numFmtId="4" fontId="8" fillId="16" borderId="21" xfId="0" applyNumberFormat="1" applyFont="1" applyFill="1" applyBorder="1" applyAlignment="1">
      <alignment horizontal="right"/>
    </xf>
    <xf numFmtId="4" fontId="8" fillId="16" borderId="21" xfId="0" applyNumberFormat="1" applyFont="1" applyFill="1" applyBorder="1"/>
    <xf numFmtId="9" fontId="8" fillId="16" borderId="21" xfId="2" applyFont="1" applyFill="1" applyBorder="1" applyAlignment="1">
      <alignment horizontal="center"/>
    </xf>
    <xf numFmtId="3" fontId="8" fillId="16" borderId="15" xfId="1" applyNumberFormat="1" applyFont="1" applyFill="1" applyBorder="1" applyAlignment="1">
      <alignment horizontal="right"/>
    </xf>
    <xf numFmtId="3" fontId="8" fillId="16" borderId="0" xfId="2" applyNumberFormat="1" applyFont="1" applyFill="1" applyBorder="1" applyAlignment="1">
      <alignment horizontal="right"/>
    </xf>
    <xf numFmtId="4" fontId="8" fillId="16" borderId="0" xfId="1" applyNumberFormat="1" applyFont="1" applyFill="1" applyBorder="1" applyAlignment="1">
      <alignment horizontal="right"/>
    </xf>
    <xf numFmtId="3" fontId="8" fillId="16" borderId="0" xfId="1" applyNumberFormat="1" applyFont="1" applyFill="1" applyBorder="1" applyAlignment="1">
      <alignment horizontal="right"/>
    </xf>
    <xf numFmtId="4" fontId="8" fillId="16" borderId="0" xfId="0" applyNumberFormat="1" applyFont="1" applyFill="1"/>
    <xf numFmtId="9" fontId="8" fillId="16" borderId="0" xfId="2" applyFont="1" applyFill="1" applyBorder="1" applyAlignment="1">
      <alignment horizontal="center"/>
    </xf>
    <xf numFmtId="3" fontId="8" fillId="16" borderId="15" xfId="0" applyNumberFormat="1" applyFont="1" applyFill="1" applyBorder="1" applyAlignment="1">
      <alignment horizontal="right"/>
    </xf>
    <xf numFmtId="3" fontId="8" fillId="16" borderId="0" xfId="0" applyNumberFormat="1" applyFont="1" applyFill="1" applyAlignment="1">
      <alignment horizontal="right"/>
    </xf>
    <xf numFmtId="3" fontId="8" fillId="16" borderId="68" xfId="0" applyNumberFormat="1" applyFont="1" applyFill="1" applyBorder="1" applyAlignment="1">
      <alignment horizontal="right"/>
    </xf>
    <xf numFmtId="3" fontId="8" fillId="16" borderId="27" xfId="0" applyNumberFormat="1" applyFont="1" applyFill="1" applyBorder="1" applyAlignment="1">
      <alignment horizontal="right"/>
    </xf>
    <xf numFmtId="4" fontId="8" fillId="16" borderId="27" xfId="1" applyNumberFormat="1" applyFont="1" applyFill="1" applyBorder="1" applyAlignment="1">
      <alignment horizontal="right"/>
    </xf>
    <xf numFmtId="3" fontId="8" fillId="16" borderId="27" xfId="1" applyNumberFormat="1" applyFont="1" applyFill="1" applyBorder="1" applyAlignment="1">
      <alignment horizontal="right"/>
    </xf>
    <xf numFmtId="4" fontId="8" fillId="16" borderId="27" xfId="0" applyNumberFormat="1" applyFont="1" applyFill="1" applyBorder="1"/>
    <xf numFmtId="9" fontId="8" fillId="16" borderId="27" xfId="2" applyFont="1" applyFill="1" applyBorder="1" applyAlignment="1">
      <alignment horizontal="center"/>
    </xf>
    <xf numFmtId="4" fontId="0" fillId="18" borderId="67" xfId="0" applyNumberFormat="1" applyFill="1" applyBorder="1" applyAlignment="1">
      <alignment horizontal="right"/>
    </xf>
    <xf numFmtId="4" fontId="0" fillId="18" borderId="6" xfId="1" applyNumberFormat="1" applyFont="1" applyFill="1" applyBorder="1" applyAlignment="1">
      <alignment horizontal="right"/>
    </xf>
    <xf numFmtId="4" fontId="0" fillId="18" borderId="69" xfId="1" applyNumberFormat="1" applyFont="1" applyFill="1" applyBorder="1" applyAlignment="1">
      <alignment horizontal="right"/>
    </xf>
    <xf numFmtId="4" fontId="0" fillId="18" borderId="67" xfId="0" applyNumberFormat="1" applyFill="1" applyBorder="1"/>
    <xf numFmtId="4" fontId="0" fillId="18" borderId="6" xfId="0" applyNumberFormat="1" applyFill="1" applyBorder="1"/>
    <xf numFmtId="4" fontId="0" fillId="18" borderId="69" xfId="0" applyNumberFormat="1" applyFill="1" applyBorder="1"/>
    <xf numFmtId="166" fontId="0" fillId="18" borderId="61" xfId="0" applyNumberFormat="1" applyFill="1" applyBorder="1" applyAlignment="1">
      <alignment horizontal="center"/>
    </xf>
    <xf numFmtId="166" fontId="0" fillId="18" borderId="62" xfId="0" applyNumberFormat="1" applyFill="1" applyBorder="1" applyAlignment="1">
      <alignment horizontal="center"/>
    </xf>
    <xf numFmtId="166" fontId="0" fillId="18" borderId="63" xfId="0" applyNumberFormat="1" applyFill="1" applyBorder="1" applyAlignment="1">
      <alignment horizontal="center"/>
    </xf>
    <xf numFmtId="0" fontId="0" fillId="18" borderId="0" xfId="0" applyFill="1"/>
    <xf numFmtId="166" fontId="0" fillId="18" borderId="65" xfId="0" applyNumberFormat="1" applyFill="1" applyBorder="1" applyAlignment="1">
      <alignment horizontal="center"/>
    </xf>
    <xf numFmtId="0" fontId="20" fillId="18" borderId="64" xfId="0" applyFont="1" applyFill="1" applyBorder="1" applyAlignment="1">
      <alignment horizontal="center"/>
    </xf>
    <xf numFmtId="168" fontId="0" fillId="0" borderId="0" xfId="1" applyNumberFormat="1" applyFont="1" applyBorder="1"/>
    <xf numFmtId="168" fontId="0" fillId="0" borderId="6" xfId="1" applyNumberFormat="1" applyFont="1" applyBorder="1"/>
    <xf numFmtId="168" fontId="0" fillId="0" borderId="0" xfId="0" applyNumberFormat="1"/>
    <xf numFmtId="168" fontId="0" fillId="0" borderId="6" xfId="0" applyNumberFormat="1" applyBorder="1"/>
    <xf numFmtId="168" fontId="0" fillId="0" borderId="1" xfId="0" applyNumberFormat="1" applyBorder="1"/>
    <xf numFmtId="168" fontId="0" fillId="0" borderId="8" xfId="0" applyNumberFormat="1" applyBorder="1"/>
    <xf numFmtId="0" fontId="0" fillId="0" borderId="7" xfId="0" applyBorder="1"/>
    <xf numFmtId="169" fontId="0" fillId="0" borderId="0" xfId="0" applyNumberFormat="1"/>
    <xf numFmtId="0" fontId="22" fillId="0" borderId="70" xfId="0" applyFont="1" applyBorder="1" applyAlignment="1">
      <alignment horizontal="centerContinuous" vertical="center"/>
    </xf>
    <xf numFmtId="0" fontId="22" fillId="0" borderId="1" xfId="0" applyFont="1" applyBorder="1" applyAlignment="1">
      <alignment horizontal="centerContinuous" vertical="center"/>
    </xf>
    <xf numFmtId="170" fontId="23" fillId="0" borderId="1" xfId="0" applyNumberFormat="1" applyFont="1" applyBorder="1" applyAlignment="1">
      <alignment horizontal="right" vertical="center"/>
    </xf>
    <xf numFmtId="171" fontId="23" fillId="0" borderId="1" xfId="0" applyNumberFormat="1" applyFont="1" applyBorder="1" applyAlignment="1">
      <alignment horizontal="right" vertical="center"/>
    </xf>
    <xf numFmtId="171" fontId="23" fillId="0" borderId="13" xfId="0" applyNumberFormat="1" applyFont="1" applyBorder="1" applyAlignment="1">
      <alignment horizontal="right" vertical="center"/>
    </xf>
    <xf numFmtId="172" fontId="24" fillId="0" borderId="0" xfId="0" applyNumberFormat="1" applyFont="1" applyAlignment="1">
      <alignment vertical="center"/>
    </xf>
    <xf numFmtId="172" fontId="24" fillId="0" borderId="6" xfId="0" applyNumberFormat="1" applyFont="1" applyBorder="1" applyAlignment="1">
      <alignment vertical="center"/>
    </xf>
    <xf numFmtId="0" fontId="24" fillId="22" borderId="0" xfId="0" applyFont="1" applyFill="1" applyAlignment="1">
      <alignment vertical="center"/>
    </xf>
    <xf numFmtId="173" fontId="25" fillId="0" borderId="0" xfId="0" applyNumberFormat="1" applyFont="1" applyAlignment="1">
      <alignment vertical="center"/>
    </xf>
    <xf numFmtId="173" fontId="25" fillId="0" borderId="6" xfId="0" applyNumberFormat="1" applyFont="1" applyBorder="1" applyAlignment="1">
      <alignment vertical="center"/>
    </xf>
    <xf numFmtId="0" fontId="24" fillId="22" borderId="1" xfId="0" applyFont="1" applyFill="1" applyBorder="1" applyAlignment="1">
      <alignment vertical="center"/>
    </xf>
    <xf numFmtId="173" fontId="25" fillId="22" borderId="1" xfId="0" applyNumberFormat="1" applyFont="1" applyFill="1" applyBorder="1" applyAlignment="1">
      <alignment vertical="center"/>
    </xf>
    <xf numFmtId="173" fontId="25" fillId="22" borderId="8" xfId="0" applyNumberFormat="1" applyFont="1" applyFill="1" applyBorder="1" applyAlignment="1">
      <alignment vertical="center"/>
    </xf>
    <xf numFmtId="172" fontId="26" fillId="23" borderId="0" xfId="0" applyNumberFormat="1" applyFont="1" applyFill="1" applyAlignment="1">
      <alignment vertical="center"/>
    </xf>
    <xf numFmtId="172" fontId="26" fillId="23" borderId="6" xfId="0" applyNumberFormat="1" applyFont="1" applyFill="1" applyBorder="1" applyAlignment="1">
      <alignment vertical="center"/>
    </xf>
    <xf numFmtId="0" fontId="26" fillId="24" borderId="0" xfId="0" applyFont="1" applyFill="1" applyAlignment="1">
      <alignment vertical="center"/>
    </xf>
    <xf numFmtId="173" fontId="27" fillId="23" borderId="0" xfId="0" applyNumberFormat="1" applyFont="1" applyFill="1" applyAlignment="1">
      <alignment vertical="center"/>
    </xf>
    <xf numFmtId="173" fontId="27" fillId="23" borderId="6" xfId="0" applyNumberFormat="1" applyFont="1" applyFill="1" applyBorder="1" applyAlignment="1">
      <alignment vertical="center"/>
    </xf>
    <xf numFmtId="173" fontId="27" fillId="24" borderId="0" xfId="0" applyNumberFormat="1" applyFont="1" applyFill="1" applyAlignment="1">
      <alignment vertical="center"/>
    </xf>
    <xf numFmtId="173" fontId="27" fillId="24" borderId="1" xfId="0" applyNumberFormat="1" applyFont="1" applyFill="1" applyBorder="1" applyAlignment="1">
      <alignment vertical="center"/>
    </xf>
    <xf numFmtId="173" fontId="27" fillId="24" borderId="8" xfId="0" applyNumberFormat="1" applyFont="1" applyFill="1" applyBorder="1" applyAlignment="1">
      <alignment vertical="center"/>
    </xf>
    <xf numFmtId="172" fontId="24" fillId="0" borderId="3" xfId="0" applyNumberFormat="1" applyFont="1" applyBorder="1" applyAlignment="1">
      <alignment vertical="center"/>
    </xf>
    <xf numFmtId="0" fontId="24" fillId="0" borderId="0" xfId="0" applyFont="1" applyAlignment="1">
      <alignment vertical="center"/>
    </xf>
    <xf numFmtId="0" fontId="24" fillId="0" borderId="1" xfId="0" applyFont="1" applyBorder="1" applyAlignment="1">
      <alignment vertical="center"/>
    </xf>
    <xf numFmtId="0" fontId="25" fillId="0" borderId="0" xfId="0" applyFont="1" applyAlignment="1">
      <alignment horizontal="left" vertical="center" indent="1"/>
    </xf>
    <xf numFmtId="0" fontId="25" fillId="0" borderId="1" xfId="0" applyFont="1" applyBorder="1" applyAlignment="1">
      <alignment horizontal="left" vertical="center" indent="1"/>
    </xf>
    <xf numFmtId="0" fontId="26" fillId="23" borderId="0" xfId="0" applyFont="1" applyFill="1" applyAlignment="1">
      <alignment vertical="center"/>
    </xf>
    <xf numFmtId="0" fontId="27" fillId="23" borderId="0" xfId="0" applyFont="1" applyFill="1" applyAlignment="1">
      <alignment horizontal="left" vertical="center" indent="1"/>
    </xf>
    <xf numFmtId="0" fontId="27" fillId="23" borderId="1" xfId="0" applyFont="1" applyFill="1" applyBorder="1" applyAlignment="1">
      <alignment horizontal="left" vertical="center" indent="1"/>
    </xf>
    <xf numFmtId="0" fontId="0" fillId="0" borderId="11" xfId="0" applyBorder="1"/>
    <xf numFmtId="168" fontId="0" fillId="0" borderId="12" xfId="0" applyNumberFormat="1" applyBorder="1"/>
    <xf numFmtId="168" fontId="0" fillId="0" borderId="13" xfId="0" applyNumberFormat="1" applyBorder="1"/>
    <xf numFmtId="0" fontId="2" fillId="2" borderId="2" xfId="0" applyFont="1" applyFill="1" applyBorder="1"/>
    <xf numFmtId="0" fontId="0" fillId="2" borderId="7" xfId="0" applyFill="1" applyBorder="1"/>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2" borderId="5" xfId="0" applyFill="1" applyBorder="1"/>
    <xf numFmtId="168" fontId="0" fillId="2" borderId="0" xfId="0" applyNumberFormat="1" applyFill="1"/>
    <xf numFmtId="168" fontId="0" fillId="2" borderId="6" xfId="0" applyNumberFormat="1" applyFill="1" applyBorder="1"/>
    <xf numFmtId="0" fontId="20" fillId="0" borderId="0" xfId="0" applyFont="1"/>
    <xf numFmtId="164" fontId="2" fillId="0" borderId="11" xfId="1" applyNumberFormat="1" applyFont="1" applyBorder="1" applyAlignment="1">
      <alignment horizontal="centerContinuous"/>
    </xf>
    <xf numFmtId="164" fontId="2" fillId="0" borderId="12" xfId="1" applyNumberFormat="1" applyFont="1" applyBorder="1" applyAlignment="1">
      <alignment horizontal="centerContinuous"/>
    </xf>
    <xf numFmtId="164" fontId="2" fillId="0" borderId="13" xfId="1" applyNumberFormat="1" applyFont="1" applyBorder="1" applyAlignment="1">
      <alignment horizontal="centerContinuous"/>
    </xf>
    <xf numFmtId="0" fontId="8" fillId="16" borderId="13" xfId="0" applyFont="1" applyFill="1" applyBorder="1" applyAlignment="1">
      <alignment horizontal="center"/>
    </xf>
    <xf numFmtId="164" fontId="0" fillId="16" borderId="7" xfId="1" applyNumberFormat="1" applyFont="1" applyFill="1" applyBorder="1"/>
    <xf numFmtId="0" fontId="2" fillId="0" borderId="11" xfId="0" applyFont="1" applyBorder="1" applyAlignment="1">
      <alignment horizontal="centerContinuous"/>
    </xf>
    <xf numFmtId="0" fontId="0" fillId="0" borderId="13" xfId="0" applyBorder="1" applyAlignment="1">
      <alignment horizontal="centerContinuous"/>
    </xf>
    <xf numFmtId="0" fontId="0" fillId="0" borderId="2" xfId="0" applyBorder="1"/>
    <xf numFmtId="0" fontId="16" fillId="0" borderId="3" xfId="0" applyFont="1" applyBorder="1" applyAlignment="1">
      <alignment horizontal="center"/>
    </xf>
    <xf numFmtId="0" fontId="16" fillId="0" borderId="4" xfId="0" applyFont="1" applyBorder="1" applyAlignment="1">
      <alignment horizontal="center"/>
    </xf>
    <xf numFmtId="164" fontId="0" fillId="0" borderId="0" xfId="1" applyNumberFormat="1" applyFont="1" applyBorder="1" applyAlignment="1">
      <alignment horizontal="center"/>
    </xf>
    <xf numFmtId="0" fontId="0" fillId="0" borderId="6" xfId="0" applyBorder="1" applyAlignment="1">
      <alignment horizontal="center"/>
    </xf>
    <xf numFmtId="164" fontId="0" fillId="0" borderId="1" xfId="1" applyNumberFormat="1" applyFont="1" applyBorder="1" applyAlignment="1">
      <alignment horizontal="center"/>
    </xf>
    <xf numFmtId="0" fontId="0" fillId="0" borderId="8" xfId="0" applyBorder="1" applyAlignment="1">
      <alignment horizontal="center"/>
    </xf>
    <xf numFmtId="164" fontId="0" fillId="16" borderId="0" xfId="1" applyNumberFormat="1" applyFont="1" applyFill="1" applyBorder="1" applyAlignment="1">
      <alignment horizontal="center"/>
    </xf>
    <xf numFmtId="164" fontId="0" fillId="16" borderId="1" xfId="1" applyNumberFormat="1" applyFont="1" applyFill="1" applyBorder="1" applyAlignment="1">
      <alignment horizontal="center"/>
    </xf>
    <xf numFmtId="0" fontId="28" fillId="0" borderId="0" xfId="0" applyFont="1"/>
    <xf numFmtId="174" fontId="0" fillId="0" borderId="0" xfId="1" applyNumberFormat="1" applyFont="1" applyBorder="1"/>
    <xf numFmtId="174" fontId="0" fillId="0" borderId="1" xfId="1" applyNumberFormat="1" applyFont="1" applyBorder="1"/>
    <xf numFmtId="174" fontId="0" fillId="0" borderId="6" xfId="1" applyNumberFormat="1" applyFont="1" applyBorder="1"/>
    <xf numFmtId="174" fontId="0" fillId="0" borderId="8" xfId="1" applyNumberFormat="1" applyFont="1" applyBorder="1"/>
    <xf numFmtId="0" fontId="29" fillId="0" borderId="0" xfId="0" applyFont="1"/>
    <xf numFmtId="0" fontId="9" fillId="0" borderId="0" xfId="0" applyFont="1"/>
    <xf numFmtId="0" fontId="2" fillId="0" borderId="11" xfId="0" applyFont="1" applyBorder="1" applyAlignment="1">
      <alignment horizontal="center"/>
    </xf>
    <xf numFmtId="0" fontId="2" fillId="0" borderId="14" xfId="0" applyFont="1" applyBorder="1" applyAlignment="1">
      <alignment horizontal="centerContinuous"/>
    </xf>
    <xf numFmtId="9" fontId="0" fillId="0" borderId="0" xfId="2" applyFont="1" applyBorder="1" applyAlignment="1">
      <alignment horizontal="right"/>
    </xf>
    <xf numFmtId="43" fontId="0" fillId="16" borderId="0" xfId="1" applyFont="1" applyFill="1" applyBorder="1" applyAlignment="1">
      <alignment horizontal="center"/>
    </xf>
    <xf numFmtId="43" fontId="0" fillId="16" borderId="1" xfId="1" applyFont="1" applyFill="1" applyBorder="1" applyAlignment="1">
      <alignment horizontal="center"/>
    </xf>
    <xf numFmtId="43" fontId="0" fillId="0" borderId="0" xfId="1" applyFont="1" applyBorder="1" applyAlignment="1">
      <alignment horizontal="center"/>
    </xf>
    <xf numFmtId="43" fontId="0" fillId="0" borderId="1" xfId="1" applyFont="1" applyBorder="1" applyAlignment="1">
      <alignment horizontal="center"/>
    </xf>
    <xf numFmtId="165" fontId="0" fillId="0" borderId="0" xfId="2" applyNumberFormat="1" applyFont="1" applyBorder="1" applyAlignment="1">
      <alignment horizontal="right"/>
    </xf>
    <xf numFmtId="0" fontId="31" fillId="0" borderId="0" xfId="0" applyFont="1"/>
    <xf numFmtId="165" fontId="0" fillId="0" borderId="0" xfId="2" applyNumberFormat="1" applyFont="1" applyBorder="1"/>
    <xf numFmtId="165" fontId="0" fillId="0" borderId="6" xfId="2" applyNumberFormat="1" applyFont="1" applyBorder="1"/>
    <xf numFmtId="165" fontId="0" fillId="0" borderId="0" xfId="2" applyNumberFormat="1" applyFont="1" applyAlignment="1">
      <alignment horizontal="center"/>
    </xf>
    <xf numFmtId="175" fontId="0" fillId="0" borderId="0" xfId="202" applyNumberFormat="1" applyFont="1" applyAlignment="1">
      <alignment horizontal="center"/>
    </xf>
    <xf numFmtId="0" fontId="39" fillId="0" borderId="0" xfId="0" applyFont="1" applyAlignment="1">
      <alignment horizontal="right"/>
    </xf>
    <xf numFmtId="165" fontId="39" fillId="0" borderId="0" xfId="2" applyNumberFormat="1" applyFont="1" applyAlignment="1">
      <alignment horizontal="center"/>
    </xf>
    <xf numFmtId="0" fontId="17" fillId="0" borderId="0" xfId="201"/>
    <xf numFmtId="0" fontId="41" fillId="0" borderId="0" xfId="0" applyFont="1"/>
    <xf numFmtId="0" fontId="2" fillId="0" borderId="17" xfId="0" applyFont="1" applyBorder="1"/>
    <xf numFmtId="169" fontId="0" fillId="0" borderId="18" xfId="0" applyNumberFormat="1" applyBorder="1"/>
    <xf numFmtId="169" fontId="0" fillId="0" borderId="19" xfId="0" applyNumberFormat="1" applyBorder="1"/>
    <xf numFmtId="0" fontId="5" fillId="25" borderId="2" xfId="0" applyFont="1" applyFill="1" applyBorder="1" applyAlignment="1">
      <alignment vertical="top"/>
    </xf>
    <xf numFmtId="0" fontId="5" fillId="25" borderId="3" xfId="0" applyFont="1" applyFill="1" applyBorder="1" applyAlignment="1">
      <alignment horizontal="center" vertical="top"/>
    </xf>
    <xf numFmtId="0" fontId="5" fillId="25" borderId="4" xfId="0" applyFont="1" applyFill="1" applyBorder="1" applyAlignment="1">
      <alignment horizontal="center" vertical="top"/>
    </xf>
    <xf numFmtId="0" fontId="6" fillId="25" borderId="20" xfId="0" applyFont="1" applyFill="1" applyBorder="1" applyAlignment="1">
      <alignment vertical="top"/>
    </xf>
    <xf numFmtId="0" fontId="6" fillId="25" borderId="21" xfId="0" applyFont="1" applyFill="1" applyBorder="1"/>
    <xf numFmtId="0" fontId="6" fillId="25" borderId="21" xfId="0" applyFont="1" applyFill="1" applyBorder="1" applyAlignment="1">
      <alignment vertical="top" wrapText="1"/>
    </xf>
    <xf numFmtId="0" fontId="6" fillId="25" borderId="22" xfId="0" applyFont="1" applyFill="1" applyBorder="1" applyAlignment="1">
      <alignment vertical="top" wrapText="1"/>
    </xf>
    <xf numFmtId="0" fontId="5" fillId="25" borderId="11" xfId="0" applyFont="1" applyFill="1" applyBorder="1"/>
    <xf numFmtId="0" fontId="6" fillId="25" borderId="12" xfId="0" applyFont="1" applyFill="1" applyBorder="1"/>
    <xf numFmtId="0" fontId="0" fillId="25" borderId="12" xfId="0" applyFill="1" applyBorder="1"/>
    <xf numFmtId="0" fontId="0" fillId="25" borderId="13" xfId="0" applyFill="1" applyBorder="1"/>
    <xf numFmtId="0" fontId="5" fillId="25" borderId="20" xfId="0" applyFont="1" applyFill="1" applyBorder="1" applyAlignment="1">
      <alignment vertical="top"/>
    </xf>
    <xf numFmtId="0" fontId="5" fillId="25" borderId="17" xfId="0" applyFont="1" applyFill="1" applyBorder="1" applyAlignment="1">
      <alignment horizontal="center"/>
    </xf>
    <xf numFmtId="0" fontId="5" fillId="25" borderId="40" xfId="0" applyFont="1" applyFill="1" applyBorder="1"/>
    <xf numFmtId="0" fontId="5" fillId="25" borderId="18" xfId="0" applyFont="1" applyFill="1" applyBorder="1"/>
    <xf numFmtId="0" fontId="5" fillId="25" borderId="41" xfId="0" applyFont="1" applyFill="1" applyBorder="1"/>
    <xf numFmtId="0" fontId="5" fillId="25" borderId="42" xfId="0" applyFont="1" applyFill="1" applyBorder="1" applyAlignment="1">
      <alignment horizontal="center"/>
    </xf>
    <xf numFmtId="0" fontId="5" fillId="25" borderId="19" xfId="0" applyFont="1" applyFill="1" applyBorder="1" applyAlignment="1">
      <alignment horizontal="center"/>
    </xf>
    <xf numFmtId="0" fontId="2" fillId="0" borderId="0" xfId="0" applyFont="1" applyAlignment="1">
      <alignment wrapText="1"/>
    </xf>
    <xf numFmtId="0" fontId="0" fillId="0" borderId="0" xfId="0" quotePrefix="1" applyAlignment="1">
      <alignment horizontal="left" vertical="center" wrapText="1"/>
    </xf>
    <xf numFmtId="0" fontId="0" fillId="0" borderId="0" xfId="0" applyAlignment="1">
      <alignment wrapText="1"/>
    </xf>
    <xf numFmtId="0" fontId="2" fillId="0" borderId="0" xfId="0" quotePrefix="1" applyFont="1" applyAlignment="1">
      <alignment horizontal="left" vertical="center" wrapText="1"/>
    </xf>
    <xf numFmtId="0" fontId="2" fillId="0" borderId="0" xfId="0" applyFont="1" applyAlignment="1">
      <alignment vertical="center"/>
    </xf>
    <xf numFmtId="0" fontId="42" fillId="0" borderId="0" xfId="0" applyFont="1"/>
    <xf numFmtId="0" fontId="0" fillId="16" borderId="43" xfId="0" applyFill="1" applyBorder="1"/>
    <xf numFmtId="0" fontId="0" fillId="16" borderId="44" xfId="0" applyFill="1" applyBorder="1"/>
    <xf numFmtId="0" fontId="0" fillId="16" borderId="45" xfId="0" applyFill="1" applyBorder="1"/>
    <xf numFmtId="0" fontId="0" fillId="16" borderId="46" xfId="0" applyFill="1" applyBorder="1"/>
    <xf numFmtId="0" fontId="0" fillId="16" borderId="47" xfId="0" applyFill="1" applyBorder="1"/>
    <xf numFmtId="0" fontId="0" fillId="16" borderId="48" xfId="0" applyFill="1" applyBorder="1"/>
    <xf numFmtId="0" fontId="0" fillId="16" borderId="49" xfId="0" applyFill="1" applyBorder="1"/>
    <xf numFmtId="0" fontId="0" fillId="16" borderId="50" xfId="0" applyFill="1" applyBorder="1"/>
    <xf numFmtId="0" fontId="0" fillId="16" borderId="51" xfId="0" applyFill="1" applyBorder="1"/>
    <xf numFmtId="0" fontId="0" fillId="16" borderId="52" xfId="0" applyFill="1" applyBorder="1"/>
    <xf numFmtId="0" fontId="0" fillId="16" borderId="53" xfId="0" applyFill="1" applyBorder="1"/>
    <xf numFmtId="0" fontId="0" fillId="16" borderId="54" xfId="0" applyFill="1" applyBorder="1"/>
    <xf numFmtId="0" fontId="0" fillId="16" borderId="55" xfId="0" applyFill="1" applyBorder="1"/>
    <xf numFmtId="0" fontId="0" fillId="16" borderId="56" xfId="0" applyFill="1" applyBorder="1"/>
    <xf numFmtId="0" fontId="0" fillId="16" borderId="57" xfId="0" applyFill="1" applyBorder="1"/>
    <xf numFmtId="0" fontId="0" fillId="16" borderId="58" xfId="0" applyFill="1" applyBorder="1"/>
    <xf numFmtId="0" fontId="0" fillId="16" borderId="59" xfId="0" applyFill="1" applyBorder="1"/>
    <xf numFmtId="0" fontId="0" fillId="16" borderId="60" xfId="0" applyFill="1" applyBorder="1"/>
    <xf numFmtId="0" fontId="43" fillId="25" borderId="27" xfId="0" applyFont="1" applyFill="1" applyBorder="1" applyAlignment="1">
      <alignment horizontal="center"/>
    </xf>
    <xf numFmtId="0" fontId="0" fillId="25" borderId="0" xfId="0" applyFill="1"/>
    <xf numFmtId="0" fontId="43" fillId="25" borderId="2" xfId="0" applyFont="1" applyFill="1" applyBorder="1" applyAlignment="1">
      <alignment horizontal="left"/>
    </xf>
    <xf numFmtId="0" fontId="43" fillId="25" borderId="3" xfId="0" applyFont="1" applyFill="1" applyBorder="1" applyAlignment="1">
      <alignment horizontal="left"/>
    </xf>
    <xf numFmtId="0" fontId="43" fillId="25" borderId="4" xfId="0" applyFont="1" applyFill="1" applyBorder="1" applyAlignment="1">
      <alignment horizontal="left"/>
    </xf>
    <xf numFmtId="0" fontId="43" fillId="25" borderId="7" xfId="0" applyFont="1" applyFill="1" applyBorder="1" applyAlignment="1">
      <alignment horizontal="left"/>
    </xf>
    <xf numFmtId="0" fontId="43" fillId="25" borderId="1" xfId="0" applyFont="1" applyFill="1" applyBorder="1" applyAlignment="1">
      <alignment horizontal="left"/>
    </xf>
    <xf numFmtId="0" fontId="43" fillId="25" borderId="8" xfId="0" applyFont="1" applyFill="1" applyBorder="1" applyAlignment="1">
      <alignment horizontal="left"/>
    </xf>
    <xf numFmtId="0" fontId="17" fillId="0" borderId="0" xfId="201" quotePrefix="1"/>
    <xf numFmtId="0" fontId="45" fillId="0" borderId="0" xfId="0" applyFont="1"/>
    <xf numFmtId="0" fontId="0" fillId="18" borderId="1" xfId="0" applyFill="1" applyBorder="1"/>
    <xf numFmtId="164" fontId="0" fillId="18" borderId="0" xfId="1" applyNumberFormat="1" applyFont="1" applyFill="1"/>
    <xf numFmtId="164" fontId="0" fillId="18" borderId="1" xfId="1" applyNumberFormat="1" applyFont="1" applyFill="1" applyBorder="1"/>
    <xf numFmtId="9" fontId="0" fillId="0" borderId="0" xfId="0" applyNumberFormat="1"/>
    <xf numFmtId="0" fontId="46" fillId="0" borderId="0" xfId="0" applyFont="1"/>
    <xf numFmtId="0" fontId="0" fillId="0" borderId="0" xfId="0" quotePrefix="1"/>
    <xf numFmtId="0" fontId="17" fillId="18" borderId="11" xfId="201" applyFill="1" applyBorder="1" applyAlignment="1">
      <alignment horizontal="center" vertical="center"/>
    </xf>
    <xf numFmtId="0" fontId="17" fillId="18" borderId="13" xfId="201" applyFill="1" applyBorder="1" applyAlignment="1">
      <alignment horizontal="center" vertical="center"/>
    </xf>
    <xf numFmtId="0" fontId="0" fillId="18" borderId="11" xfId="0" applyFill="1" applyBorder="1" applyAlignment="1">
      <alignment horizontal="left" vertical="center" wrapText="1"/>
    </xf>
    <xf numFmtId="0" fontId="0" fillId="18" borderId="12" xfId="0" applyFill="1" applyBorder="1" applyAlignment="1">
      <alignment horizontal="left" vertical="center" wrapText="1"/>
    </xf>
    <xf numFmtId="0" fontId="0" fillId="18" borderId="13" xfId="0" applyFill="1" applyBorder="1" applyAlignment="1">
      <alignment horizontal="left" vertical="center" wrapText="1"/>
    </xf>
    <xf numFmtId="0" fontId="17" fillId="2" borderId="10" xfId="201" applyFill="1" applyBorder="1" applyAlignment="1">
      <alignment horizontal="center" vertical="center"/>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0" xfId="0" applyFill="1" applyBorder="1" applyAlignment="1">
      <alignment horizontal="left" vertical="center" wrapText="1"/>
    </xf>
    <xf numFmtId="0" fontId="30" fillId="2" borderId="11" xfId="201" applyFont="1" applyFill="1" applyBorder="1" applyAlignment="1">
      <alignment horizontal="center" vertical="center"/>
    </xf>
    <xf numFmtId="0" fontId="30" fillId="2" borderId="13" xfId="201" applyFont="1" applyFill="1" applyBorder="1" applyAlignment="1">
      <alignment horizontal="center" vertical="center"/>
    </xf>
    <xf numFmtId="0" fontId="17" fillId="2" borderId="11" xfId="201" applyFill="1" applyBorder="1" applyAlignment="1">
      <alignment horizontal="center" vertical="center"/>
    </xf>
    <xf numFmtId="0" fontId="17" fillId="2" borderId="13" xfId="20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29" xfId="0" applyFill="1" applyBorder="1" applyAlignment="1">
      <alignment horizontal="left" vertical="top" wrapText="1"/>
    </xf>
    <xf numFmtId="0" fontId="0" fillId="18" borderId="11" xfId="0" applyFill="1" applyBorder="1" applyAlignment="1">
      <alignment horizontal="left" vertical="top" wrapText="1"/>
    </xf>
    <xf numFmtId="0" fontId="0" fillId="18" borderId="12" xfId="0" applyFill="1" applyBorder="1" applyAlignment="1">
      <alignment horizontal="left" vertical="top" wrapText="1"/>
    </xf>
    <xf numFmtId="0" fontId="0" fillId="18" borderId="29" xfId="0" applyFill="1" applyBorder="1" applyAlignment="1">
      <alignment horizontal="left" vertical="top" wrapText="1"/>
    </xf>
    <xf numFmtId="0" fontId="0" fillId="18" borderId="33" xfId="0" applyFill="1" applyBorder="1" applyAlignment="1">
      <alignment horizontal="left" vertical="top" wrapText="1"/>
    </xf>
    <xf numFmtId="0" fontId="0" fillId="18" borderId="27" xfId="0" applyFill="1" applyBorder="1" applyAlignment="1">
      <alignment horizontal="left" vertical="top" wrapText="1"/>
    </xf>
    <xf numFmtId="0" fontId="0" fillId="18" borderId="26" xfId="0" applyFill="1" applyBorder="1" applyAlignment="1">
      <alignment horizontal="left" vertical="top" wrapText="1"/>
    </xf>
    <xf numFmtId="0" fontId="5" fillId="25" borderId="11" xfId="0" applyFont="1" applyFill="1" applyBorder="1" applyAlignment="1">
      <alignment horizontal="center"/>
    </xf>
    <xf numFmtId="0" fontId="5" fillId="25" borderId="13" xfId="0" applyFont="1" applyFill="1" applyBorder="1" applyAlignment="1">
      <alignment horizontal="center"/>
    </xf>
    <xf numFmtId="0" fontId="0" fillId="2" borderId="37" xfId="0" applyFill="1" applyBorder="1" applyAlignment="1">
      <alignment horizontal="left" vertical="top" wrapText="1"/>
    </xf>
    <xf numFmtId="0" fontId="0" fillId="2" borderId="38" xfId="0" applyFill="1" applyBorder="1" applyAlignment="1">
      <alignment horizontal="left" vertical="top" wrapText="1"/>
    </xf>
    <xf numFmtId="0" fontId="0" fillId="2" borderId="39" xfId="0" applyFill="1" applyBorder="1" applyAlignment="1">
      <alignment horizontal="left" vertical="top" wrapText="1"/>
    </xf>
    <xf numFmtId="0" fontId="8" fillId="16" borderId="2" xfId="0" applyFont="1" applyFill="1" applyBorder="1" applyAlignment="1">
      <alignment horizontal="left" vertical="top"/>
    </xf>
    <xf numFmtId="0" fontId="8" fillId="16" borderId="3" xfId="0" applyFont="1" applyFill="1" applyBorder="1" applyAlignment="1">
      <alignment horizontal="left" vertical="top"/>
    </xf>
    <xf numFmtId="0" fontId="8" fillId="16" borderId="4" xfId="0" applyFont="1" applyFill="1" applyBorder="1" applyAlignment="1">
      <alignment horizontal="left" vertical="top"/>
    </xf>
    <xf numFmtId="0" fontId="8" fillId="16" borderId="5" xfId="0" applyFont="1" applyFill="1" applyBorder="1" applyAlignment="1">
      <alignment horizontal="left" vertical="top"/>
    </xf>
    <xf numFmtId="0" fontId="8" fillId="16" borderId="0" xfId="0" applyFont="1" applyFill="1" applyAlignment="1">
      <alignment horizontal="left" vertical="top"/>
    </xf>
    <xf numFmtId="0" fontId="8" fillId="16" borderId="6" xfId="0" applyFont="1" applyFill="1" applyBorder="1" applyAlignment="1">
      <alignment horizontal="left" vertical="top"/>
    </xf>
    <xf numFmtId="0" fontId="8" fillId="16" borderId="7" xfId="0" applyFont="1" applyFill="1" applyBorder="1" applyAlignment="1">
      <alignment horizontal="left" vertical="top"/>
    </xf>
    <xf numFmtId="0" fontId="8" fillId="16" borderId="1" xfId="0" applyFont="1" applyFill="1" applyBorder="1" applyAlignment="1">
      <alignment horizontal="left" vertical="top"/>
    </xf>
    <xf numFmtId="0" fontId="8" fillId="16" borderId="8" xfId="0" applyFont="1" applyFill="1" applyBorder="1" applyAlignment="1">
      <alignment horizontal="left" vertical="top"/>
    </xf>
    <xf numFmtId="0" fontId="47" fillId="0" borderId="0" xfId="0" quotePrefix="1" applyFont="1"/>
  </cellXfs>
  <cellStyles count="203">
    <cellStyle name="******************************************" xfId="3" xr:uid="{00000000-0005-0000-0000-000000000000}"/>
    <cellStyle name="20% - Accent1 2" xfId="4" xr:uid="{00000000-0005-0000-0000-000001000000}"/>
    <cellStyle name="20% - Accent1 2 2" xfId="5" xr:uid="{00000000-0005-0000-0000-000002000000}"/>
    <cellStyle name="20% - Accent1 3" xfId="6" xr:uid="{00000000-0005-0000-0000-000003000000}"/>
    <cellStyle name="20% - Accent1 4" xfId="7" xr:uid="{00000000-0005-0000-0000-000004000000}"/>
    <cellStyle name="20% - Accent1 5" xfId="8" xr:uid="{00000000-0005-0000-0000-000005000000}"/>
    <cellStyle name="20% - Accent1 6" xfId="9" xr:uid="{00000000-0005-0000-0000-000006000000}"/>
    <cellStyle name="20% - Accent2 2" xfId="10" xr:uid="{00000000-0005-0000-0000-000007000000}"/>
    <cellStyle name="20% - Accent2 2 2" xfId="11" xr:uid="{00000000-0005-0000-0000-000008000000}"/>
    <cellStyle name="20% - Accent2 3" xfId="12" xr:uid="{00000000-0005-0000-0000-000009000000}"/>
    <cellStyle name="20% - Accent2 4" xfId="13" xr:uid="{00000000-0005-0000-0000-00000A000000}"/>
    <cellStyle name="20% - Accent2 5" xfId="14" xr:uid="{00000000-0005-0000-0000-00000B000000}"/>
    <cellStyle name="20% - Accent2 6" xfId="15" xr:uid="{00000000-0005-0000-0000-00000C000000}"/>
    <cellStyle name="20% - Accent3 2" xfId="16" xr:uid="{00000000-0005-0000-0000-00000D000000}"/>
    <cellStyle name="20% - Accent3 2 2" xfId="17" xr:uid="{00000000-0005-0000-0000-00000E000000}"/>
    <cellStyle name="20% - Accent3 3" xfId="18" xr:uid="{00000000-0005-0000-0000-00000F000000}"/>
    <cellStyle name="20% - Accent3 4" xfId="19" xr:uid="{00000000-0005-0000-0000-000010000000}"/>
    <cellStyle name="20% - Accent3 5" xfId="20" xr:uid="{00000000-0005-0000-0000-000011000000}"/>
    <cellStyle name="20% - Accent3 6" xfId="21" xr:uid="{00000000-0005-0000-0000-000012000000}"/>
    <cellStyle name="20% - Accent4 2" xfId="22" xr:uid="{00000000-0005-0000-0000-000013000000}"/>
    <cellStyle name="20% - Accent4 2 2" xfId="23" xr:uid="{00000000-0005-0000-0000-000014000000}"/>
    <cellStyle name="20% - Accent4 3" xfId="24" xr:uid="{00000000-0005-0000-0000-000015000000}"/>
    <cellStyle name="20% - Accent4 4" xfId="25" xr:uid="{00000000-0005-0000-0000-000016000000}"/>
    <cellStyle name="20% - Accent4 5" xfId="26" xr:uid="{00000000-0005-0000-0000-000017000000}"/>
    <cellStyle name="20% - Accent4 6" xfId="27" xr:uid="{00000000-0005-0000-0000-000018000000}"/>
    <cellStyle name="20% - Accent5 2" xfId="28" xr:uid="{00000000-0005-0000-0000-000019000000}"/>
    <cellStyle name="20% - Accent5 2 2" xfId="29" xr:uid="{00000000-0005-0000-0000-00001A000000}"/>
    <cellStyle name="20% - Accent5 3" xfId="30" xr:uid="{00000000-0005-0000-0000-00001B000000}"/>
    <cellStyle name="20% - Accent5 4" xfId="31" xr:uid="{00000000-0005-0000-0000-00001C000000}"/>
    <cellStyle name="20% - Accent5 5" xfId="32" xr:uid="{00000000-0005-0000-0000-00001D000000}"/>
    <cellStyle name="20% - Accent5 6" xfId="33" xr:uid="{00000000-0005-0000-0000-00001E000000}"/>
    <cellStyle name="20% - Accent6 2" xfId="34" xr:uid="{00000000-0005-0000-0000-00001F000000}"/>
    <cellStyle name="20% - Accent6 2 2" xfId="35" xr:uid="{00000000-0005-0000-0000-000020000000}"/>
    <cellStyle name="20% - Accent6 3" xfId="36" xr:uid="{00000000-0005-0000-0000-000021000000}"/>
    <cellStyle name="20% - Accent6 4" xfId="37" xr:uid="{00000000-0005-0000-0000-000022000000}"/>
    <cellStyle name="20% - Accent6 5" xfId="38" xr:uid="{00000000-0005-0000-0000-000023000000}"/>
    <cellStyle name="20% - Accent6 6" xfId="39" xr:uid="{00000000-0005-0000-0000-000024000000}"/>
    <cellStyle name="40% - Accent1 2" xfId="40" xr:uid="{00000000-0005-0000-0000-000025000000}"/>
    <cellStyle name="40% - Accent1 2 2" xfId="41" xr:uid="{00000000-0005-0000-0000-000026000000}"/>
    <cellStyle name="40% - Accent1 3" xfId="42" xr:uid="{00000000-0005-0000-0000-000027000000}"/>
    <cellStyle name="40% - Accent1 4" xfId="43" xr:uid="{00000000-0005-0000-0000-000028000000}"/>
    <cellStyle name="40% - Accent1 5" xfId="44" xr:uid="{00000000-0005-0000-0000-000029000000}"/>
    <cellStyle name="40% - Accent1 6" xfId="45" xr:uid="{00000000-0005-0000-0000-00002A000000}"/>
    <cellStyle name="40% - Accent2 2" xfId="46" xr:uid="{00000000-0005-0000-0000-00002B000000}"/>
    <cellStyle name="40% - Accent2 2 2" xfId="47" xr:uid="{00000000-0005-0000-0000-00002C000000}"/>
    <cellStyle name="40% - Accent2 3" xfId="48" xr:uid="{00000000-0005-0000-0000-00002D000000}"/>
    <cellStyle name="40% - Accent2 4" xfId="49" xr:uid="{00000000-0005-0000-0000-00002E000000}"/>
    <cellStyle name="40% - Accent2 5" xfId="50" xr:uid="{00000000-0005-0000-0000-00002F000000}"/>
    <cellStyle name="40% - Accent2 6" xfId="51" xr:uid="{00000000-0005-0000-0000-000030000000}"/>
    <cellStyle name="40% - Accent3 2" xfId="52" xr:uid="{00000000-0005-0000-0000-000031000000}"/>
    <cellStyle name="40% - Accent3 2 2" xfId="53" xr:uid="{00000000-0005-0000-0000-000032000000}"/>
    <cellStyle name="40% - Accent3 3" xfId="54" xr:uid="{00000000-0005-0000-0000-000033000000}"/>
    <cellStyle name="40% - Accent3 4" xfId="55" xr:uid="{00000000-0005-0000-0000-000034000000}"/>
    <cellStyle name="40% - Accent3 5" xfId="56" xr:uid="{00000000-0005-0000-0000-000035000000}"/>
    <cellStyle name="40% - Accent3 6" xfId="57" xr:uid="{00000000-0005-0000-0000-000036000000}"/>
    <cellStyle name="40% - Accent4 2" xfId="58" xr:uid="{00000000-0005-0000-0000-000037000000}"/>
    <cellStyle name="40% - Accent4 2 2" xfId="59" xr:uid="{00000000-0005-0000-0000-000038000000}"/>
    <cellStyle name="40% - Accent4 3" xfId="60" xr:uid="{00000000-0005-0000-0000-000039000000}"/>
    <cellStyle name="40% - Accent4 4" xfId="61" xr:uid="{00000000-0005-0000-0000-00003A000000}"/>
    <cellStyle name="40% - Accent4 5" xfId="62" xr:uid="{00000000-0005-0000-0000-00003B000000}"/>
    <cellStyle name="40% - Accent4 6" xfId="63" xr:uid="{00000000-0005-0000-0000-00003C000000}"/>
    <cellStyle name="40% - Accent5 2" xfId="64" xr:uid="{00000000-0005-0000-0000-00003D000000}"/>
    <cellStyle name="40% - Accent5 2 2" xfId="65" xr:uid="{00000000-0005-0000-0000-00003E000000}"/>
    <cellStyle name="40% - Accent5 3" xfId="66" xr:uid="{00000000-0005-0000-0000-00003F000000}"/>
    <cellStyle name="40% - Accent5 4" xfId="67" xr:uid="{00000000-0005-0000-0000-000040000000}"/>
    <cellStyle name="40% - Accent5 5" xfId="68" xr:uid="{00000000-0005-0000-0000-000041000000}"/>
    <cellStyle name="40% - Accent5 6" xfId="69" xr:uid="{00000000-0005-0000-0000-000042000000}"/>
    <cellStyle name="40% - Accent6 2" xfId="70" xr:uid="{00000000-0005-0000-0000-000043000000}"/>
    <cellStyle name="40% - Accent6 2 2" xfId="71" xr:uid="{00000000-0005-0000-0000-000044000000}"/>
    <cellStyle name="40% - Accent6 3" xfId="72" xr:uid="{00000000-0005-0000-0000-000045000000}"/>
    <cellStyle name="40% - Accent6 4" xfId="73" xr:uid="{00000000-0005-0000-0000-000046000000}"/>
    <cellStyle name="40% - Accent6 5" xfId="74" xr:uid="{00000000-0005-0000-0000-000047000000}"/>
    <cellStyle name="40% - Accent6 6" xfId="75" xr:uid="{00000000-0005-0000-0000-000048000000}"/>
    <cellStyle name="Comma" xfId="1" builtinId="3"/>
    <cellStyle name="Comma 10" xfId="76" xr:uid="{00000000-0005-0000-0000-00004A000000}"/>
    <cellStyle name="Comma 10 2" xfId="77" xr:uid="{00000000-0005-0000-0000-00004B000000}"/>
    <cellStyle name="Comma 11" xfId="78" xr:uid="{00000000-0005-0000-0000-00004C000000}"/>
    <cellStyle name="Comma 11 2" xfId="79" xr:uid="{00000000-0005-0000-0000-00004D000000}"/>
    <cellStyle name="Comma 12" xfId="80" xr:uid="{00000000-0005-0000-0000-00004E000000}"/>
    <cellStyle name="Comma 2" xfId="81" xr:uid="{00000000-0005-0000-0000-00004F000000}"/>
    <cellStyle name="Comma 2 2" xfId="82" xr:uid="{00000000-0005-0000-0000-000050000000}"/>
    <cellStyle name="Comma 3" xfId="83" xr:uid="{00000000-0005-0000-0000-000051000000}"/>
    <cellStyle name="Comma 3 2" xfId="84" xr:uid="{00000000-0005-0000-0000-000052000000}"/>
    <cellStyle name="Comma 3 2 2" xfId="85" xr:uid="{00000000-0005-0000-0000-000053000000}"/>
    <cellStyle name="Comma 3 3" xfId="86" xr:uid="{00000000-0005-0000-0000-000054000000}"/>
    <cellStyle name="Comma 4" xfId="87" xr:uid="{00000000-0005-0000-0000-000055000000}"/>
    <cellStyle name="Comma 5" xfId="88" xr:uid="{00000000-0005-0000-0000-000056000000}"/>
    <cellStyle name="Comma 6" xfId="89" xr:uid="{00000000-0005-0000-0000-000057000000}"/>
    <cellStyle name="Comma 6 2" xfId="90" xr:uid="{00000000-0005-0000-0000-000058000000}"/>
    <cellStyle name="Comma 6 2 2" xfId="91" xr:uid="{00000000-0005-0000-0000-000059000000}"/>
    <cellStyle name="Comma 6 3" xfId="92" xr:uid="{00000000-0005-0000-0000-00005A000000}"/>
    <cellStyle name="Comma 7" xfId="93" xr:uid="{00000000-0005-0000-0000-00005B000000}"/>
    <cellStyle name="Comma 7 2" xfId="94" xr:uid="{00000000-0005-0000-0000-00005C000000}"/>
    <cellStyle name="Comma 7 3" xfId="95" xr:uid="{00000000-0005-0000-0000-00005D000000}"/>
    <cellStyle name="Comma 8" xfId="96" xr:uid="{00000000-0005-0000-0000-00005E000000}"/>
    <cellStyle name="Comma 8 2" xfId="97" xr:uid="{00000000-0005-0000-0000-00005F000000}"/>
    <cellStyle name="Comma 9" xfId="98" xr:uid="{00000000-0005-0000-0000-000060000000}"/>
    <cellStyle name="Comma 9 2" xfId="99" xr:uid="{00000000-0005-0000-0000-000061000000}"/>
    <cellStyle name="Currency" xfId="202" builtinId="4"/>
    <cellStyle name="Currency 2" xfId="100" xr:uid="{00000000-0005-0000-0000-000063000000}"/>
    <cellStyle name="Hyperlink" xfId="201" builtinId="8"/>
    <cellStyle name="Hyperlink 2" xfId="101" xr:uid="{00000000-0005-0000-0000-000065000000}"/>
    <cellStyle name="Normal" xfId="0" builtinId="0"/>
    <cellStyle name="Normal 10" xfId="102" xr:uid="{00000000-0005-0000-0000-000067000000}"/>
    <cellStyle name="Normal 10 2" xfId="103" xr:uid="{00000000-0005-0000-0000-000068000000}"/>
    <cellStyle name="Normal 10 2 2" xfId="104" xr:uid="{00000000-0005-0000-0000-000069000000}"/>
    <cellStyle name="Normal 10 3" xfId="105" xr:uid="{00000000-0005-0000-0000-00006A000000}"/>
    <cellStyle name="Normal 11" xfId="106" xr:uid="{00000000-0005-0000-0000-00006B000000}"/>
    <cellStyle name="Normal 12" xfId="107" xr:uid="{00000000-0005-0000-0000-00006C000000}"/>
    <cellStyle name="Normal 12 2" xfId="108" xr:uid="{00000000-0005-0000-0000-00006D000000}"/>
    <cellStyle name="Normal 13" xfId="109" xr:uid="{00000000-0005-0000-0000-00006E000000}"/>
    <cellStyle name="Normal 13 2" xfId="110" xr:uid="{00000000-0005-0000-0000-00006F000000}"/>
    <cellStyle name="Normal 14" xfId="111" xr:uid="{00000000-0005-0000-0000-000070000000}"/>
    <cellStyle name="Normal 14 2" xfId="112" xr:uid="{00000000-0005-0000-0000-000071000000}"/>
    <cellStyle name="Normal 15" xfId="113" xr:uid="{00000000-0005-0000-0000-000072000000}"/>
    <cellStyle name="Normal 15 2" xfId="114" xr:uid="{00000000-0005-0000-0000-000073000000}"/>
    <cellStyle name="Normal 16" xfId="115" xr:uid="{00000000-0005-0000-0000-000074000000}"/>
    <cellStyle name="Normal 16 2" xfId="116" xr:uid="{00000000-0005-0000-0000-000075000000}"/>
    <cellStyle name="Normal 17" xfId="117" xr:uid="{00000000-0005-0000-0000-000076000000}"/>
    <cellStyle name="Normal 17 2" xfId="118" xr:uid="{00000000-0005-0000-0000-000077000000}"/>
    <cellStyle name="Normal 18" xfId="119" xr:uid="{00000000-0005-0000-0000-000078000000}"/>
    <cellStyle name="Normal 18 2" xfId="120" xr:uid="{00000000-0005-0000-0000-000079000000}"/>
    <cellStyle name="Normal 19" xfId="121" xr:uid="{00000000-0005-0000-0000-00007A000000}"/>
    <cellStyle name="Normal 2" xfId="122" xr:uid="{00000000-0005-0000-0000-00007B000000}"/>
    <cellStyle name="Normal 2 2" xfId="123" xr:uid="{00000000-0005-0000-0000-00007C000000}"/>
    <cellStyle name="Normal 2 3" xfId="124" xr:uid="{00000000-0005-0000-0000-00007D000000}"/>
    <cellStyle name="Normal 2 4" xfId="125" xr:uid="{00000000-0005-0000-0000-00007E000000}"/>
    <cellStyle name="Normal 2 5" xfId="126" xr:uid="{00000000-0005-0000-0000-00007F000000}"/>
    <cellStyle name="Normal 2 6" xfId="127" xr:uid="{00000000-0005-0000-0000-000080000000}"/>
    <cellStyle name="Normal 2 7" xfId="128" xr:uid="{00000000-0005-0000-0000-000081000000}"/>
    <cellStyle name="Normal 2 8" xfId="129" xr:uid="{00000000-0005-0000-0000-000082000000}"/>
    <cellStyle name="Normal 2 8 2" xfId="130" xr:uid="{00000000-0005-0000-0000-000083000000}"/>
    <cellStyle name="Normal 2 8 2 2" xfId="131" xr:uid="{00000000-0005-0000-0000-000084000000}"/>
    <cellStyle name="Normal 2 8 3" xfId="132" xr:uid="{00000000-0005-0000-0000-000085000000}"/>
    <cellStyle name="Normal 20" xfId="133" xr:uid="{00000000-0005-0000-0000-000086000000}"/>
    <cellStyle name="Normal 21" xfId="134" xr:uid="{00000000-0005-0000-0000-000087000000}"/>
    <cellStyle name="Normal 22" xfId="135" xr:uid="{00000000-0005-0000-0000-000088000000}"/>
    <cellStyle name="Normal 23" xfId="136" xr:uid="{00000000-0005-0000-0000-000089000000}"/>
    <cellStyle name="Normal 3" xfId="137" xr:uid="{00000000-0005-0000-0000-00008A000000}"/>
    <cellStyle name="Normal 3 2" xfId="138" xr:uid="{00000000-0005-0000-0000-00008B000000}"/>
    <cellStyle name="Normal 3 3" xfId="139" xr:uid="{00000000-0005-0000-0000-00008C000000}"/>
    <cellStyle name="Normal 4" xfId="140" xr:uid="{00000000-0005-0000-0000-00008D000000}"/>
    <cellStyle name="Normal 4 2" xfId="141" xr:uid="{00000000-0005-0000-0000-00008E000000}"/>
    <cellStyle name="Normal 4 2 2" xfId="142" xr:uid="{00000000-0005-0000-0000-00008F000000}"/>
    <cellStyle name="Normal 4 2 2 2" xfId="143" xr:uid="{00000000-0005-0000-0000-000090000000}"/>
    <cellStyle name="Normal 4 2 3" xfId="144" xr:uid="{00000000-0005-0000-0000-000091000000}"/>
    <cellStyle name="Normal 4 3" xfId="145" xr:uid="{00000000-0005-0000-0000-000092000000}"/>
    <cellStyle name="Normal 4 3 2" xfId="146" xr:uid="{00000000-0005-0000-0000-000093000000}"/>
    <cellStyle name="Normal 4 4" xfId="147" xr:uid="{00000000-0005-0000-0000-000094000000}"/>
    <cellStyle name="Normal 5" xfId="148" xr:uid="{00000000-0005-0000-0000-000095000000}"/>
    <cellStyle name="Normal 5 2" xfId="149" xr:uid="{00000000-0005-0000-0000-000096000000}"/>
    <cellStyle name="Normal 5 2 2" xfId="150" xr:uid="{00000000-0005-0000-0000-000097000000}"/>
    <cellStyle name="Normal 5 2 2 2" xfId="151" xr:uid="{00000000-0005-0000-0000-000098000000}"/>
    <cellStyle name="Normal 5 2 3" xfId="152" xr:uid="{00000000-0005-0000-0000-000099000000}"/>
    <cellStyle name="Normal 5 3" xfId="153" xr:uid="{00000000-0005-0000-0000-00009A000000}"/>
    <cellStyle name="Normal 5 3 2" xfId="154" xr:uid="{00000000-0005-0000-0000-00009B000000}"/>
    <cellStyle name="Normal 5 4" xfId="155" xr:uid="{00000000-0005-0000-0000-00009C000000}"/>
    <cellStyle name="Normal 6" xfId="156" xr:uid="{00000000-0005-0000-0000-00009D000000}"/>
    <cellStyle name="Normal 6 2" xfId="157" xr:uid="{00000000-0005-0000-0000-00009E000000}"/>
    <cellStyle name="Normal 6 3" xfId="158" xr:uid="{00000000-0005-0000-0000-00009F000000}"/>
    <cellStyle name="Normal 6 3 2" xfId="159" xr:uid="{00000000-0005-0000-0000-0000A0000000}"/>
    <cellStyle name="Normal 6 4" xfId="160" xr:uid="{00000000-0005-0000-0000-0000A1000000}"/>
    <cellStyle name="Normal 7" xfId="161" xr:uid="{00000000-0005-0000-0000-0000A2000000}"/>
    <cellStyle name="Normal 7 2" xfId="162" xr:uid="{00000000-0005-0000-0000-0000A3000000}"/>
    <cellStyle name="Normal 7 3" xfId="163" xr:uid="{00000000-0005-0000-0000-0000A4000000}"/>
    <cellStyle name="Normal 7 3 2" xfId="164" xr:uid="{00000000-0005-0000-0000-0000A5000000}"/>
    <cellStyle name="Normal 7 4" xfId="165" xr:uid="{00000000-0005-0000-0000-0000A6000000}"/>
    <cellStyle name="Normal 8" xfId="166" xr:uid="{00000000-0005-0000-0000-0000A7000000}"/>
    <cellStyle name="Normal 8 2" xfId="167" xr:uid="{00000000-0005-0000-0000-0000A8000000}"/>
    <cellStyle name="Normal 9" xfId="168" xr:uid="{00000000-0005-0000-0000-0000A9000000}"/>
    <cellStyle name="Normal 9 2" xfId="169" xr:uid="{00000000-0005-0000-0000-0000AA000000}"/>
    <cellStyle name="Note 2" xfId="170" xr:uid="{00000000-0005-0000-0000-0000AB000000}"/>
    <cellStyle name="Note 2 2" xfId="171" xr:uid="{00000000-0005-0000-0000-0000AC000000}"/>
    <cellStyle name="Note 2 2 2" xfId="172" xr:uid="{00000000-0005-0000-0000-0000AD000000}"/>
    <cellStyle name="Note 2 3" xfId="173" xr:uid="{00000000-0005-0000-0000-0000AE000000}"/>
    <cellStyle name="Note 3" xfId="174" xr:uid="{00000000-0005-0000-0000-0000AF000000}"/>
    <cellStyle name="Note 3 2" xfId="175" xr:uid="{00000000-0005-0000-0000-0000B0000000}"/>
    <cellStyle name="Note 4" xfId="176" xr:uid="{00000000-0005-0000-0000-0000B1000000}"/>
    <cellStyle name="Note 4 2" xfId="177" xr:uid="{00000000-0005-0000-0000-0000B2000000}"/>
    <cellStyle name="Note 5" xfId="178" xr:uid="{00000000-0005-0000-0000-0000B3000000}"/>
    <cellStyle name="Note 6" xfId="179" xr:uid="{00000000-0005-0000-0000-0000B4000000}"/>
    <cellStyle name="Note 7" xfId="180" xr:uid="{00000000-0005-0000-0000-0000B5000000}"/>
    <cellStyle name="Percent" xfId="2" builtinId="5"/>
    <cellStyle name="Percent 10" xfId="181" xr:uid="{00000000-0005-0000-0000-0000B7000000}"/>
    <cellStyle name="Percent 2" xfId="182" xr:uid="{00000000-0005-0000-0000-0000B8000000}"/>
    <cellStyle name="Percent 2 2" xfId="183" xr:uid="{00000000-0005-0000-0000-0000B9000000}"/>
    <cellStyle name="Percent 2 2 2" xfId="184" xr:uid="{00000000-0005-0000-0000-0000BA000000}"/>
    <cellStyle name="Percent 2 3" xfId="185" xr:uid="{00000000-0005-0000-0000-0000BB000000}"/>
    <cellStyle name="Percent 3" xfId="186" xr:uid="{00000000-0005-0000-0000-0000BC000000}"/>
    <cellStyle name="Percent 4" xfId="187" xr:uid="{00000000-0005-0000-0000-0000BD000000}"/>
    <cellStyle name="Percent 4 2" xfId="188" xr:uid="{00000000-0005-0000-0000-0000BE000000}"/>
    <cellStyle name="Percent 4 2 2" xfId="189" xr:uid="{00000000-0005-0000-0000-0000BF000000}"/>
    <cellStyle name="Percent 4 3" xfId="190" xr:uid="{00000000-0005-0000-0000-0000C0000000}"/>
    <cellStyle name="Percent 5" xfId="191" xr:uid="{00000000-0005-0000-0000-0000C1000000}"/>
    <cellStyle name="Percent 5 2" xfId="192" xr:uid="{00000000-0005-0000-0000-0000C2000000}"/>
    <cellStyle name="Percent 6" xfId="193" xr:uid="{00000000-0005-0000-0000-0000C3000000}"/>
    <cellStyle name="Percent 6 2" xfId="194" xr:uid="{00000000-0005-0000-0000-0000C4000000}"/>
    <cellStyle name="Percent 7" xfId="195" xr:uid="{00000000-0005-0000-0000-0000C5000000}"/>
    <cellStyle name="Percent 7 2" xfId="196" xr:uid="{00000000-0005-0000-0000-0000C6000000}"/>
    <cellStyle name="Percent 8" xfId="197" xr:uid="{00000000-0005-0000-0000-0000C7000000}"/>
    <cellStyle name="Percent 8 2" xfId="198" xr:uid="{00000000-0005-0000-0000-0000C8000000}"/>
    <cellStyle name="Percent 9" xfId="199" xr:uid="{00000000-0005-0000-0000-0000C9000000}"/>
    <cellStyle name="Percent 9 2" xfId="200" xr:uid="{00000000-0005-0000-0000-0000CA000000}"/>
  </cellStyles>
  <dxfs count="0"/>
  <tableStyles count="0" defaultTableStyle="TableStyleMedium2" defaultPivotStyle="PivotStyleLight16"/>
  <colors>
    <mruColors>
      <color rgb="FF004F8A"/>
      <color rgb="FFFFFFCC"/>
      <color rgb="FFFDFAF8"/>
      <color rgb="FF000099"/>
      <color rgb="FF009F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6</xdr:row>
      <xdr:rowOff>31749</xdr:rowOff>
    </xdr:from>
    <xdr:to>
      <xdr:col>0</xdr:col>
      <xdr:colOff>3016250</xdr:colOff>
      <xdr:row>23</xdr:row>
      <xdr:rowOff>95250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250" y="1635124"/>
          <a:ext cx="2921000" cy="3571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Project Costs: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Will not be included in the  Baseline</a:t>
          </a:r>
          <a:r>
            <a:rPr lang="en-US" sz="1100" baseline="0">
              <a:solidFill>
                <a:schemeClr val="dk1"/>
              </a:solidFill>
              <a:effectLst/>
              <a:latin typeface="+mn-lt"/>
              <a:ea typeface="+mn-ea"/>
              <a:cs typeface="+mn-cs"/>
            </a:rPr>
            <a:t> or Status Quo columns.</a:t>
          </a:r>
          <a:endParaRPr lang="en-US">
            <a:effectLst/>
          </a:endParaRPr>
        </a:p>
        <a:p>
          <a:r>
            <a:rPr lang="en-US" sz="1100"/>
            <a:t>Entry should be done in 'Project Costs</a:t>
          </a:r>
          <a:r>
            <a:rPr lang="en-US" sz="1100" baseline="0"/>
            <a:t> and Its Impact on the Future State' or starting with </a:t>
          </a:r>
          <a:r>
            <a:rPr lang="en-US" sz="1100"/>
            <a:t>column T</a:t>
          </a:r>
        </a:p>
        <a:p>
          <a:endParaRPr lang="en-US" sz="1100" baseline="0"/>
        </a:p>
        <a:p>
          <a:r>
            <a:rPr lang="en-US" sz="1100" baseline="0"/>
            <a:t>Project Cost Center - Investment dollar project cost center or domain.  This is used for the Investment dollar allocation.  This is not the home cost center of the resources being used.  These cost centers drive the Investment dollar allocation to Com'l, Medicare, etc.</a:t>
          </a:r>
        </a:p>
        <a:p>
          <a:endParaRPr lang="en-US" sz="1100" baseline="0"/>
        </a:p>
        <a:p>
          <a:r>
            <a:rPr lang="en-US" sz="1100" baseline="0"/>
            <a:t>Health Business - Commercial Business Unit (Florida Blue, Florida Blue Medicare)</a:t>
          </a:r>
        </a:p>
        <a:p>
          <a:endParaRPr lang="en-US" sz="1100" baseline="0"/>
        </a:p>
        <a:p>
          <a:r>
            <a:rPr lang="en-US" sz="1100" baseline="0">
              <a:solidFill>
                <a:sysClr val="windowText" lastClr="000000"/>
              </a:solidFill>
            </a:rPr>
            <a:t>GuideWell Care Solutions funding should</a:t>
          </a:r>
          <a:endParaRPr lang="en-US" sz="1100">
            <a:solidFill>
              <a:sysClr val="windowText" lastClr="000000"/>
            </a:solidFill>
          </a:endParaRPr>
        </a:p>
      </xdr:txBody>
    </xdr:sp>
    <xdr:clientData/>
  </xdr:twoCellAnchor>
  <xdr:twoCellAnchor>
    <xdr:from>
      <xdr:col>0</xdr:col>
      <xdr:colOff>111125</xdr:colOff>
      <xdr:row>0</xdr:row>
      <xdr:rowOff>0</xdr:rowOff>
    </xdr:from>
    <xdr:to>
      <xdr:col>1</xdr:col>
      <xdr:colOff>0</xdr:colOff>
      <xdr:row>6</xdr:row>
      <xdr:rowOff>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11125" y="0"/>
          <a:ext cx="2921000" cy="160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Modeling to support  Cost Benefit</a:t>
          </a:r>
          <a:r>
            <a:rPr lang="en-US" sz="1100" baseline="0"/>
            <a:t>  Analysis</a:t>
          </a:r>
        </a:p>
        <a:p>
          <a:r>
            <a:rPr lang="en-US" sz="1100" baseline="0"/>
            <a:t>Date entry methods:</a:t>
          </a:r>
        </a:p>
        <a:p>
          <a:r>
            <a:rPr lang="en-US" sz="1100"/>
            <a:t>Project costs -</a:t>
          </a:r>
          <a:r>
            <a:rPr lang="en-US" sz="1100" baseline="0"/>
            <a:t> single entry for each  appropriate year</a:t>
          </a:r>
        </a:p>
        <a:p>
          <a:r>
            <a:rPr lang="en-US" sz="1100" baseline="0"/>
            <a:t>Baseline or Status Quo - sustained or projected entry over study length</a:t>
          </a:r>
        </a:p>
        <a:p>
          <a:r>
            <a:rPr lang="en-US" sz="1100" baseline="0"/>
            <a:t>Project Cost and Its Impact on the Future State - sustained or projected entry over study length</a:t>
          </a:r>
          <a:endParaRPr lang="en-US" sz="1100"/>
        </a:p>
      </xdr:txBody>
    </xdr:sp>
    <xdr:clientData/>
  </xdr:twoCellAnchor>
  <xdr:twoCellAnchor>
    <xdr:from>
      <xdr:col>0</xdr:col>
      <xdr:colOff>63500</xdr:colOff>
      <xdr:row>86</xdr:row>
      <xdr:rowOff>47625</xdr:rowOff>
    </xdr:from>
    <xdr:to>
      <xdr:col>0</xdr:col>
      <xdr:colOff>2984500</xdr:colOff>
      <xdr:row>94</xdr:row>
      <xdr:rowOff>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63500" y="18288000"/>
          <a:ext cx="2921000" cy="160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Operating</a:t>
          </a:r>
          <a:r>
            <a:rPr lang="en-US" sz="1100" baseline="0"/>
            <a:t> Margin section is calculated as a percentage of Revenue by default.  The user may change the margin inputs that begin on row 188. </a:t>
          </a:r>
          <a:endParaRPr lang="en-US" sz="1100"/>
        </a:p>
      </xdr:txBody>
    </xdr:sp>
    <xdr:clientData/>
  </xdr:twoCellAnchor>
  <xdr:twoCellAnchor>
    <xdr:from>
      <xdr:col>0</xdr:col>
      <xdr:colOff>63500</xdr:colOff>
      <xdr:row>75</xdr:row>
      <xdr:rowOff>0</xdr:rowOff>
    </xdr:from>
    <xdr:to>
      <xdr:col>0</xdr:col>
      <xdr:colOff>2984500</xdr:colOff>
      <xdr:row>82</xdr:row>
      <xdr:rowOff>158750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63500" y="15970250"/>
          <a:ext cx="2921000" cy="160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18</xdr:col>
      <xdr:colOff>47625</xdr:colOff>
      <xdr:row>0</xdr:row>
      <xdr:rowOff>63501</xdr:rowOff>
    </xdr:from>
    <xdr:to>
      <xdr:col>29</xdr:col>
      <xdr:colOff>825500</xdr:colOff>
      <xdr:row>2</xdr:row>
      <xdr:rowOff>95251</xdr:rowOff>
    </xdr:to>
    <xdr:sp macro="" textlink="">
      <xdr:nvSpPr>
        <xdr:cNvPr id="3" name="TextBox 2">
          <a:extLst>
            <a:ext uri="{FF2B5EF4-FFF2-40B4-BE49-F238E27FC236}">
              <a16:creationId xmlns:a16="http://schemas.microsoft.com/office/drawing/2014/main" id="{551122AB-B645-4FC6-B426-14ED5CF893EB}"/>
            </a:ext>
          </a:extLst>
        </xdr:cNvPr>
        <xdr:cNvSpPr txBox="1"/>
      </xdr:nvSpPr>
      <xdr:spPr>
        <a:xfrm>
          <a:off x="12652375" y="63501"/>
          <a:ext cx="53340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FF0000"/>
              </a:solidFill>
            </a:rPr>
            <a:t>The</a:t>
          </a:r>
          <a:r>
            <a:rPr lang="en-US" sz="1400" b="1" baseline="0">
              <a:solidFill>
                <a:srgbClr val="FF0000"/>
              </a:solidFill>
            </a:rPr>
            <a:t> visible time period columns defaults to 5 years and can be increased to 10 years by utilizing the '+' above to expand it. </a:t>
          </a:r>
          <a:endParaRPr lang="en-US"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31749</xdr:rowOff>
    </xdr:from>
    <xdr:to>
      <xdr:col>0</xdr:col>
      <xdr:colOff>3016250</xdr:colOff>
      <xdr:row>23</xdr:row>
      <xdr:rowOff>95250</xdr:rowOff>
    </xdr:to>
    <xdr:sp macro="" textlink="">
      <xdr:nvSpPr>
        <xdr:cNvPr id="2" name="TextBox 1">
          <a:extLst>
            <a:ext uri="{FF2B5EF4-FFF2-40B4-BE49-F238E27FC236}">
              <a16:creationId xmlns:a16="http://schemas.microsoft.com/office/drawing/2014/main" id="{6C1BF41C-7F27-47DD-BDC1-0A0A9AA09E12}"/>
            </a:ext>
          </a:extLst>
        </xdr:cNvPr>
        <xdr:cNvSpPr txBox="1"/>
      </xdr:nvSpPr>
      <xdr:spPr>
        <a:xfrm>
          <a:off x="0" y="1612899"/>
          <a:ext cx="0" cy="3463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Project Costs: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Will not be included in the  Baseline</a:t>
          </a:r>
          <a:r>
            <a:rPr lang="en-US" sz="1100" baseline="0">
              <a:solidFill>
                <a:schemeClr val="dk1"/>
              </a:solidFill>
              <a:effectLst/>
              <a:latin typeface="+mn-lt"/>
              <a:ea typeface="+mn-ea"/>
              <a:cs typeface="+mn-cs"/>
            </a:rPr>
            <a:t> or Status Quo columns.</a:t>
          </a:r>
          <a:endParaRPr lang="en-US">
            <a:effectLst/>
          </a:endParaRPr>
        </a:p>
        <a:p>
          <a:r>
            <a:rPr lang="en-US" sz="1100"/>
            <a:t>Entry should be done in 'Project Costs</a:t>
          </a:r>
          <a:r>
            <a:rPr lang="en-US" sz="1100" baseline="0"/>
            <a:t> and Its Impact on the Future State' or starting with </a:t>
          </a:r>
          <a:r>
            <a:rPr lang="en-US" sz="1100"/>
            <a:t>column T</a:t>
          </a:r>
        </a:p>
        <a:p>
          <a:endParaRPr lang="en-US" sz="1100" baseline="0"/>
        </a:p>
        <a:p>
          <a:r>
            <a:rPr lang="en-US" sz="1100" baseline="0"/>
            <a:t>Project Cost Center - Investment dollar project cost center or domain.  This is used for the Investment dollar allocation.  This is not the home cost center of the resources being used.  These cost centers drive the Investment dollar allocation to Com'l, Medicare, etc.</a:t>
          </a:r>
        </a:p>
        <a:p>
          <a:endParaRPr lang="en-US" sz="1100" baseline="0"/>
        </a:p>
        <a:p>
          <a:r>
            <a:rPr lang="en-US" sz="1100" baseline="0"/>
            <a:t>Health Business - Commercial Business Unit (Florida Blue, Florida Blue Medicare)</a:t>
          </a:r>
        </a:p>
        <a:p>
          <a:endParaRPr lang="en-US" sz="1100" baseline="0"/>
        </a:p>
        <a:p>
          <a:r>
            <a:rPr lang="en-US" sz="1100" baseline="0">
              <a:solidFill>
                <a:sysClr val="windowText" lastClr="000000"/>
              </a:solidFill>
            </a:rPr>
            <a:t>GuideWell Care Solutions funding should</a:t>
          </a:r>
          <a:endParaRPr lang="en-US" sz="1100">
            <a:solidFill>
              <a:sysClr val="windowText" lastClr="000000"/>
            </a:solidFill>
          </a:endParaRPr>
        </a:p>
      </xdr:txBody>
    </xdr:sp>
    <xdr:clientData/>
  </xdr:twoCellAnchor>
  <xdr:twoCellAnchor>
    <xdr:from>
      <xdr:col>0</xdr:col>
      <xdr:colOff>111125</xdr:colOff>
      <xdr:row>0</xdr:row>
      <xdr:rowOff>0</xdr:rowOff>
    </xdr:from>
    <xdr:to>
      <xdr:col>1</xdr:col>
      <xdr:colOff>0</xdr:colOff>
      <xdr:row>6</xdr:row>
      <xdr:rowOff>0</xdr:rowOff>
    </xdr:to>
    <xdr:sp macro="" textlink="">
      <xdr:nvSpPr>
        <xdr:cNvPr id="3" name="TextBox 2">
          <a:extLst>
            <a:ext uri="{FF2B5EF4-FFF2-40B4-BE49-F238E27FC236}">
              <a16:creationId xmlns:a16="http://schemas.microsoft.com/office/drawing/2014/main" id="{5A807B35-F078-4938-8C28-8CF646D784E0}"/>
            </a:ext>
          </a:extLst>
        </xdr:cNvPr>
        <xdr:cNvSpPr txBox="1"/>
      </xdr:nvSpPr>
      <xdr:spPr>
        <a:xfrm>
          <a:off x="0" y="0"/>
          <a:ext cx="0"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Modeling to support  Cost Benefit</a:t>
          </a:r>
          <a:r>
            <a:rPr lang="en-US" sz="1100" baseline="0"/>
            <a:t>  Analysis</a:t>
          </a:r>
        </a:p>
        <a:p>
          <a:r>
            <a:rPr lang="en-US" sz="1100" baseline="0"/>
            <a:t>Date entry methods:</a:t>
          </a:r>
        </a:p>
        <a:p>
          <a:r>
            <a:rPr lang="en-US" sz="1100"/>
            <a:t>Project costs -</a:t>
          </a:r>
          <a:r>
            <a:rPr lang="en-US" sz="1100" baseline="0"/>
            <a:t> single entry for each  appropriate year</a:t>
          </a:r>
        </a:p>
        <a:p>
          <a:r>
            <a:rPr lang="en-US" sz="1100" baseline="0"/>
            <a:t>Baseline or Status Quo - sustained or projected entry over study length</a:t>
          </a:r>
        </a:p>
        <a:p>
          <a:r>
            <a:rPr lang="en-US" sz="1100" baseline="0"/>
            <a:t>Project Cost and Its Impact on the Future State - sustained or projected entry over study length</a:t>
          </a:r>
          <a:endParaRPr lang="en-US" sz="1100"/>
        </a:p>
      </xdr:txBody>
    </xdr:sp>
    <xdr:clientData/>
  </xdr:twoCellAnchor>
  <xdr:twoCellAnchor>
    <xdr:from>
      <xdr:col>0</xdr:col>
      <xdr:colOff>63500</xdr:colOff>
      <xdr:row>86</xdr:row>
      <xdr:rowOff>47625</xdr:rowOff>
    </xdr:from>
    <xdr:to>
      <xdr:col>0</xdr:col>
      <xdr:colOff>2984500</xdr:colOff>
      <xdr:row>94</xdr:row>
      <xdr:rowOff>0</xdr:rowOff>
    </xdr:to>
    <xdr:sp macro="" textlink="">
      <xdr:nvSpPr>
        <xdr:cNvPr id="4" name="TextBox 3">
          <a:extLst>
            <a:ext uri="{FF2B5EF4-FFF2-40B4-BE49-F238E27FC236}">
              <a16:creationId xmlns:a16="http://schemas.microsoft.com/office/drawing/2014/main" id="{C1ADAE82-425B-4EF5-9D2C-EA2CCA8F42E9}"/>
            </a:ext>
          </a:extLst>
        </xdr:cNvPr>
        <xdr:cNvSpPr txBox="1"/>
      </xdr:nvSpPr>
      <xdr:spPr>
        <a:xfrm>
          <a:off x="0" y="11725275"/>
          <a:ext cx="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Operating</a:t>
          </a:r>
          <a:r>
            <a:rPr lang="en-US" sz="1100" baseline="0"/>
            <a:t> Margin section is calculated as a percentage of Revenue by default.  The user may change the margin inputs that begin on row 188. </a:t>
          </a:r>
          <a:endParaRPr lang="en-US" sz="1100"/>
        </a:p>
      </xdr:txBody>
    </xdr:sp>
    <xdr:clientData/>
  </xdr:twoCellAnchor>
  <xdr:twoCellAnchor>
    <xdr:from>
      <xdr:col>0</xdr:col>
      <xdr:colOff>63500</xdr:colOff>
      <xdr:row>75</xdr:row>
      <xdr:rowOff>0</xdr:rowOff>
    </xdr:from>
    <xdr:to>
      <xdr:col>0</xdr:col>
      <xdr:colOff>2984500</xdr:colOff>
      <xdr:row>82</xdr:row>
      <xdr:rowOff>158750</xdr:rowOff>
    </xdr:to>
    <xdr:sp macro="" textlink="">
      <xdr:nvSpPr>
        <xdr:cNvPr id="5" name="TextBox 4">
          <a:extLst>
            <a:ext uri="{FF2B5EF4-FFF2-40B4-BE49-F238E27FC236}">
              <a16:creationId xmlns:a16="http://schemas.microsoft.com/office/drawing/2014/main" id="{A3941725-033A-49CB-AC83-F8E8251F2408}"/>
            </a:ext>
          </a:extLst>
        </xdr:cNvPr>
        <xdr:cNvSpPr txBox="1"/>
      </xdr:nvSpPr>
      <xdr:spPr>
        <a:xfrm>
          <a:off x="0" y="11525250"/>
          <a:ext cx="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18</xdr:col>
      <xdr:colOff>47625</xdr:colOff>
      <xdr:row>0</xdr:row>
      <xdr:rowOff>63501</xdr:rowOff>
    </xdr:from>
    <xdr:to>
      <xdr:col>29</xdr:col>
      <xdr:colOff>825500</xdr:colOff>
      <xdr:row>2</xdr:row>
      <xdr:rowOff>95251</xdr:rowOff>
    </xdr:to>
    <xdr:sp macro="" textlink="">
      <xdr:nvSpPr>
        <xdr:cNvPr id="6" name="TextBox 5">
          <a:extLst>
            <a:ext uri="{FF2B5EF4-FFF2-40B4-BE49-F238E27FC236}">
              <a16:creationId xmlns:a16="http://schemas.microsoft.com/office/drawing/2014/main" id="{72457A7A-1066-4BA7-93C4-D7456612F79E}"/>
            </a:ext>
          </a:extLst>
        </xdr:cNvPr>
        <xdr:cNvSpPr txBox="1"/>
      </xdr:nvSpPr>
      <xdr:spPr>
        <a:xfrm>
          <a:off x="12668250" y="63501"/>
          <a:ext cx="5368925" cy="56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FF0000"/>
              </a:solidFill>
            </a:rPr>
            <a:t>The</a:t>
          </a:r>
          <a:r>
            <a:rPr lang="en-US" sz="1400" b="1" baseline="0">
              <a:solidFill>
                <a:srgbClr val="FF0000"/>
              </a:solidFill>
            </a:rPr>
            <a:t> visible time period columns defaults to 5 years and can be increased to 10 years by utilizing the '+' above to expand it. </a:t>
          </a:r>
          <a:endParaRPr lang="en-US" sz="1400" b="1">
            <a:solidFill>
              <a:srgbClr val="FF0000"/>
            </a:solidFill>
          </a:endParaRPr>
        </a:p>
      </xdr:txBody>
    </xdr:sp>
    <xdr:clientData/>
  </xdr:twoCellAnchor>
  <xdr:twoCellAnchor>
    <xdr:from>
      <xdr:col>7</xdr:col>
      <xdr:colOff>130969</xdr:colOff>
      <xdr:row>7</xdr:row>
      <xdr:rowOff>107156</xdr:rowOff>
    </xdr:from>
    <xdr:to>
      <xdr:col>17</xdr:col>
      <xdr:colOff>297655</xdr:colOff>
      <xdr:row>15</xdr:row>
      <xdr:rowOff>23812</xdr:rowOff>
    </xdr:to>
    <xdr:sp macro="" textlink="">
      <xdr:nvSpPr>
        <xdr:cNvPr id="7" name="TextBox 6">
          <a:extLst>
            <a:ext uri="{FF2B5EF4-FFF2-40B4-BE49-F238E27FC236}">
              <a16:creationId xmlns:a16="http://schemas.microsoft.com/office/drawing/2014/main" id="{C2C0C0CD-9E08-4CF7-A75B-2D576F5CEC35}"/>
            </a:ext>
          </a:extLst>
        </xdr:cNvPr>
        <xdr:cNvSpPr txBox="1"/>
      </xdr:nvSpPr>
      <xdr:spPr>
        <a:xfrm>
          <a:off x="7417594" y="1881187"/>
          <a:ext cx="4571999" cy="1535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For Project Costs</a:t>
          </a:r>
          <a:r>
            <a:rPr lang="en-US" sz="1100"/>
            <a:t>, the Baseline or Status Quo columns are normally left blank as</a:t>
          </a:r>
          <a:r>
            <a:rPr lang="en-US" sz="1100" baseline="0"/>
            <a:t> that state is intended to represent the before investment or project status.</a:t>
          </a:r>
        </a:p>
        <a:p>
          <a:endParaRPr lang="en-US" sz="1100" baseline="0"/>
        </a:p>
        <a:p>
          <a:r>
            <a:rPr lang="en-US" sz="1100" b="1" u="sng" baseline="0"/>
            <a:t>For all other costs and benefits</a:t>
          </a:r>
          <a:r>
            <a:rPr lang="en-US" sz="1100" baseline="0"/>
            <a:t>, it is considered 'best practices' to provide the Baseline or Status Quo financials for line items included in the CBA.  New recurring operating expense items will have zeros as the baseline.</a:t>
          </a:r>
        </a:p>
        <a:p>
          <a:endParaRPr lang="en-US" sz="1100"/>
        </a:p>
      </xdr:txBody>
    </xdr:sp>
    <xdr:clientData/>
  </xdr:twoCellAnchor>
  <xdr:twoCellAnchor>
    <xdr:from>
      <xdr:col>7</xdr:col>
      <xdr:colOff>178595</xdr:colOff>
      <xdr:row>18</xdr:row>
      <xdr:rowOff>35719</xdr:rowOff>
    </xdr:from>
    <xdr:to>
      <xdr:col>17</xdr:col>
      <xdr:colOff>285750</xdr:colOff>
      <xdr:row>26</xdr:row>
      <xdr:rowOff>119062</xdr:rowOff>
    </xdr:to>
    <xdr:sp macro="" textlink="">
      <xdr:nvSpPr>
        <xdr:cNvPr id="13" name="TextBox 12">
          <a:extLst>
            <a:ext uri="{FF2B5EF4-FFF2-40B4-BE49-F238E27FC236}">
              <a16:creationId xmlns:a16="http://schemas.microsoft.com/office/drawing/2014/main" id="{FA8F8EC2-E7B9-4375-8CC1-D813124C6C4B}"/>
            </a:ext>
          </a:extLst>
        </xdr:cNvPr>
        <xdr:cNvSpPr txBox="1"/>
      </xdr:nvSpPr>
      <xdr:spPr>
        <a:xfrm>
          <a:off x="7465220" y="4036219"/>
          <a:ext cx="4512468" cy="1702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One</a:t>
          </a:r>
          <a:r>
            <a:rPr lang="en-US" sz="1100" b="1" u="sng" baseline="0"/>
            <a:t> Time </a:t>
          </a:r>
          <a:r>
            <a:rPr lang="en-US" sz="1100" b="1" u="sng"/>
            <a:t>Costs:</a:t>
          </a:r>
          <a:r>
            <a:rPr lang="en-US" sz="1100"/>
            <a:t>  occur only once.  They have an ending</a:t>
          </a:r>
          <a:r>
            <a:rPr lang="en-US" sz="1100" baseline="0"/>
            <a:t> spend amount and engagement that is tied to completing project build tasks.  </a:t>
          </a:r>
          <a:r>
            <a:rPr lang="en-US" sz="1100"/>
            <a:t>Project build or investment dollar (I$) costs</a:t>
          </a:r>
          <a:r>
            <a:rPr lang="en-US" sz="1100" baseline="0"/>
            <a:t> normally end when the project build is complete and, therefore, are considered to be 'one-time 'costs</a:t>
          </a:r>
        </a:p>
        <a:p>
          <a:endParaRPr lang="en-US" sz="1100" baseline="0"/>
        </a:p>
        <a:p>
          <a:r>
            <a:rPr lang="en-US" sz="1100" b="1" u="sng" baseline="0"/>
            <a:t>Recurring or Sustained:</a:t>
          </a:r>
          <a:r>
            <a:rPr lang="en-US" sz="1100" b="0" u="none" baseline="0"/>
            <a:t>  </a:t>
          </a:r>
          <a:r>
            <a:rPr lang="en-US" sz="1100" b="0" u="sng" baseline="0"/>
            <a:t>Costs</a:t>
          </a:r>
          <a:r>
            <a:rPr lang="en-US" sz="1100" b="0" u="none" baseline="0"/>
            <a:t> that are expected to occur each year in order to maintain the capabilities the project created.  </a:t>
          </a:r>
          <a:r>
            <a:rPr lang="en-US" sz="1100" b="0" u="sng" baseline="0"/>
            <a:t>Benefits</a:t>
          </a:r>
          <a:r>
            <a:rPr lang="en-US" sz="1100" b="0" u="none" baseline="0"/>
            <a:t> that will last along with the capabiliites expected useful life.  Operating cost and benefits are very often recurring in nature.  Ask is the cost or benefit going to continue?</a:t>
          </a:r>
        </a:p>
        <a:p>
          <a:r>
            <a:rPr lang="en-US" sz="1100" b="0" u="none" baseline="0"/>
            <a:t>     </a:t>
          </a:r>
          <a:endParaRPr lang="en-US" sz="1100" baseline="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341313</xdr:colOff>
      <xdr:row>24</xdr:row>
      <xdr:rowOff>147638</xdr:rowOff>
    </xdr:to>
    <xdr:grpSp>
      <xdr:nvGrpSpPr>
        <xdr:cNvPr id="2" name="Group 1">
          <a:extLst>
            <a:ext uri="{FF2B5EF4-FFF2-40B4-BE49-F238E27FC236}">
              <a16:creationId xmlns:a16="http://schemas.microsoft.com/office/drawing/2014/main" id="{4313DEA8-FF16-4FB5-9B9D-F45D8453DA15}"/>
            </a:ext>
          </a:extLst>
        </xdr:cNvPr>
        <xdr:cNvGrpSpPr>
          <a:grpSpLocks noChangeAspect="1"/>
        </xdr:cNvGrpSpPr>
      </xdr:nvGrpSpPr>
      <xdr:grpSpPr bwMode="auto">
        <a:xfrm>
          <a:off x="246785" y="545523"/>
          <a:ext cx="8783926" cy="3966297"/>
          <a:chOff x="144" y="1056"/>
          <a:chExt cx="5207" cy="2613"/>
        </a:xfrm>
      </xdr:grpSpPr>
      <xdr:sp macro="" textlink="">
        <xdr:nvSpPr>
          <xdr:cNvPr id="3" name="AutoShape 3">
            <a:extLst>
              <a:ext uri="{FF2B5EF4-FFF2-40B4-BE49-F238E27FC236}">
                <a16:creationId xmlns:a16="http://schemas.microsoft.com/office/drawing/2014/main" id="{FBCFE79E-2C0C-48FF-8C50-67C665FD2E3B}"/>
              </a:ext>
            </a:extLst>
          </xdr:cNvPr>
          <xdr:cNvSpPr>
            <a:spLocks noChangeAspect="1" noChangeArrowheads="1" noTextEdit="1"/>
          </xdr:cNvSpPr>
        </xdr:nvSpPr>
        <xdr:spPr bwMode="auto">
          <a:xfrm>
            <a:off x="144" y="1056"/>
            <a:ext cx="5184" cy="2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endParaRPr lang="en-US"/>
          </a:p>
        </xdr:txBody>
      </xdr:sp>
      <xdr:sp macro="" textlink="">
        <xdr:nvSpPr>
          <xdr:cNvPr id="4" name="Rectangle 3">
            <a:extLst>
              <a:ext uri="{FF2B5EF4-FFF2-40B4-BE49-F238E27FC236}">
                <a16:creationId xmlns:a16="http://schemas.microsoft.com/office/drawing/2014/main" id="{F7F76ACA-74D4-4ED3-ABB9-518200AC5114}"/>
              </a:ext>
            </a:extLst>
          </xdr:cNvPr>
          <xdr:cNvSpPr>
            <a:spLocks noChangeArrowheads="1"/>
          </xdr:cNvSpPr>
        </xdr:nvSpPr>
        <xdr:spPr bwMode="auto">
          <a:xfrm>
            <a:off x="234" y="1059"/>
            <a:ext cx="96"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I.</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 name="Rectangle 4">
            <a:extLst>
              <a:ext uri="{FF2B5EF4-FFF2-40B4-BE49-F238E27FC236}">
                <a16:creationId xmlns:a16="http://schemas.microsoft.com/office/drawing/2014/main" id="{6D372AA1-7A10-4E8F-9CD4-54EF6967FA9B}"/>
              </a:ext>
            </a:extLst>
          </xdr:cNvPr>
          <xdr:cNvSpPr>
            <a:spLocks noChangeArrowheads="1"/>
          </xdr:cNvSpPr>
        </xdr:nvSpPr>
        <xdr:spPr bwMode="auto">
          <a:xfrm>
            <a:off x="288" y="1059"/>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6" name="Rectangle 5">
            <a:extLst>
              <a:ext uri="{FF2B5EF4-FFF2-40B4-BE49-F238E27FC236}">
                <a16:creationId xmlns:a16="http://schemas.microsoft.com/office/drawing/2014/main" id="{491795BF-88D9-4F7F-AE12-0AB689BE8585}"/>
              </a:ext>
            </a:extLst>
          </xdr:cNvPr>
          <xdr:cNvSpPr>
            <a:spLocks noChangeArrowheads="1"/>
          </xdr:cNvSpPr>
        </xdr:nvSpPr>
        <xdr:spPr bwMode="auto">
          <a:xfrm>
            <a:off x="432" y="1059"/>
            <a:ext cx="2282"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HIT Expenses for Health Care Quality Improvements</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7" name="Rectangle 6">
            <a:extLst>
              <a:ext uri="{FF2B5EF4-FFF2-40B4-BE49-F238E27FC236}">
                <a16:creationId xmlns:a16="http://schemas.microsoft.com/office/drawing/2014/main" id="{9A34E3BF-DF58-4C9D-973C-4E9401C415B7}"/>
              </a:ext>
            </a:extLst>
          </xdr:cNvPr>
          <xdr:cNvSpPr>
            <a:spLocks noChangeArrowheads="1"/>
          </xdr:cNvSpPr>
        </xdr:nvSpPr>
        <xdr:spPr bwMode="auto">
          <a:xfrm>
            <a:off x="2669" y="1059"/>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8" name="Rectangle 7">
            <a:extLst>
              <a:ext uri="{FF2B5EF4-FFF2-40B4-BE49-F238E27FC236}">
                <a16:creationId xmlns:a16="http://schemas.microsoft.com/office/drawing/2014/main" id="{DF8AE64B-2E01-48E4-92D8-61C8D9E38790}"/>
              </a:ext>
            </a:extLst>
          </xdr:cNvPr>
          <xdr:cNvSpPr>
            <a:spLocks noChangeArrowheads="1"/>
          </xdr:cNvSpPr>
        </xdr:nvSpPr>
        <xdr:spPr bwMode="auto">
          <a:xfrm>
            <a:off x="432" y="1210"/>
            <a:ext cx="116"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Courier New" pitchFamily="49" charset="0"/>
                <a:cs typeface="Arial" pitchFamily="34" charset="0"/>
              </a:rPr>
              <a:t>o</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9" name="Rectangle 8">
            <a:extLst>
              <a:ext uri="{FF2B5EF4-FFF2-40B4-BE49-F238E27FC236}">
                <a16:creationId xmlns:a16="http://schemas.microsoft.com/office/drawing/2014/main" id="{DC5E6EC9-911D-4EB8-A350-EA2026176860}"/>
              </a:ext>
            </a:extLst>
          </xdr:cNvPr>
          <xdr:cNvSpPr>
            <a:spLocks noChangeArrowheads="1"/>
          </xdr:cNvSpPr>
        </xdr:nvSpPr>
        <xdr:spPr bwMode="auto">
          <a:xfrm>
            <a:off x="489" y="1201"/>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0" name="Rectangle 9">
            <a:extLst>
              <a:ext uri="{FF2B5EF4-FFF2-40B4-BE49-F238E27FC236}">
                <a16:creationId xmlns:a16="http://schemas.microsoft.com/office/drawing/2014/main" id="{D16CCDEE-D91A-481C-8807-A42DD2552758}"/>
              </a:ext>
            </a:extLst>
          </xdr:cNvPr>
          <xdr:cNvSpPr>
            <a:spLocks noChangeArrowheads="1"/>
          </xdr:cNvSpPr>
        </xdr:nvSpPr>
        <xdr:spPr bwMode="auto">
          <a:xfrm>
            <a:off x="575" y="1201"/>
            <a:ext cx="4500"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Monitoring, measuring, or reporting clinical effectiveness including reporting and analysis costs related to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1" name="Rectangle 10">
            <a:extLst>
              <a:ext uri="{FF2B5EF4-FFF2-40B4-BE49-F238E27FC236}">
                <a16:creationId xmlns:a16="http://schemas.microsoft.com/office/drawing/2014/main" id="{5169B1E8-F663-464D-A026-6DEB5389D3E4}"/>
              </a:ext>
            </a:extLst>
          </xdr:cNvPr>
          <xdr:cNvSpPr>
            <a:spLocks noChangeArrowheads="1"/>
          </xdr:cNvSpPr>
        </xdr:nvSpPr>
        <xdr:spPr bwMode="auto">
          <a:xfrm>
            <a:off x="575" y="1312"/>
            <a:ext cx="4235"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maintaining accreditation by nationally recognized accrediting organizations such as NCQA or URA</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2" name="Rectangle 11">
            <a:extLst>
              <a:ext uri="{FF2B5EF4-FFF2-40B4-BE49-F238E27FC236}">
                <a16:creationId xmlns:a16="http://schemas.microsoft.com/office/drawing/2014/main" id="{2FB38468-7365-45BC-AAF5-24C88E29114B}"/>
              </a:ext>
            </a:extLst>
          </xdr:cNvPr>
          <xdr:cNvSpPr>
            <a:spLocks noChangeArrowheads="1"/>
          </xdr:cNvSpPr>
        </xdr:nvSpPr>
        <xdr:spPr bwMode="auto">
          <a:xfrm>
            <a:off x="4780" y="1312"/>
            <a:ext cx="528"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C; or costs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3" name="Rectangle 12">
            <a:extLst>
              <a:ext uri="{FF2B5EF4-FFF2-40B4-BE49-F238E27FC236}">
                <a16:creationId xmlns:a16="http://schemas.microsoft.com/office/drawing/2014/main" id="{8C9F86A8-9876-430A-8B87-52E12D206A37}"/>
              </a:ext>
            </a:extLst>
          </xdr:cNvPr>
          <xdr:cNvSpPr>
            <a:spLocks noChangeArrowheads="1"/>
          </xdr:cNvSpPr>
        </xdr:nvSpPr>
        <xdr:spPr bwMode="auto">
          <a:xfrm>
            <a:off x="575" y="1422"/>
            <a:ext cx="46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for public reporting of quality of care, including costs specifically required to make accurate determinations of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4" name="Rectangle 13">
            <a:extLst>
              <a:ext uri="{FF2B5EF4-FFF2-40B4-BE49-F238E27FC236}">
                <a16:creationId xmlns:a16="http://schemas.microsoft.com/office/drawing/2014/main" id="{394C7293-06AF-4F15-8644-B2C2493C7944}"/>
              </a:ext>
            </a:extLst>
          </xdr:cNvPr>
          <xdr:cNvSpPr>
            <a:spLocks noChangeArrowheads="1"/>
          </xdr:cNvSpPr>
        </xdr:nvSpPr>
        <xdr:spPr bwMode="auto">
          <a:xfrm>
            <a:off x="575" y="1533"/>
            <a:ext cx="4576"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defined measures (e.g., CAHPS surveys or chart review of HEDIS measures and costs for public reporting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5" name="Rectangle 14">
            <a:extLst>
              <a:ext uri="{FF2B5EF4-FFF2-40B4-BE49-F238E27FC236}">
                <a16:creationId xmlns:a16="http://schemas.microsoft.com/office/drawing/2014/main" id="{80A1189D-D8DC-49B8-BF68-8AE5E7D3E8A3}"/>
              </a:ext>
            </a:extLst>
          </xdr:cNvPr>
          <xdr:cNvSpPr>
            <a:spLocks noChangeArrowheads="1"/>
          </xdr:cNvSpPr>
        </xdr:nvSpPr>
        <xdr:spPr bwMode="auto">
          <a:xfrm>
            <a:off x="575" y="1643"/>
            <a:ext cx="1287"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mandated or encouraged by l</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6" name="Rectangle 15">
            <a:extLst>
              <a:ext uri="{FF2B5EF4-FFF2-40B4-BE49-F238E27FC236}">
                <a16:creationId xmlns:a16="http://schemas.microsoft.com/office/drawing/2014/main" id="{78578729-D32F-4DD1-A725-0F9FF4B7E41D}"/>
              </a:ext>
            </a:extLst>
          </xdr:cNvPr>
          <xdr:cNvSpPr>
            <a:spLocks noChangeArrowheads="1"/>
          </xdr:cNvSpPr>
        </xdr:nvSpPr>
        <xdr:spPr bwMode="auto">
          <a:xfrm>
            <a:off x="1823" y="1643"/>
            <a:ext cx="217"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aw;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7" name="Rectangle 16">
            <a:extLst>
              <a:ext uri="{FF2B5EF4-FFF2-40B4-BE49-F238E27FC236}">
                <a16:creationId xmlns:a16="http://schemas.microsoft.com/office/drawing/2014/main" id="{B8096118-7E91-4219-B308-122C6B434849}"/>
              </a:ext>
            </a:extLst>
          </xdr:cNvPr>
          <xdr:cNvSpPr>
            <a:spLocks noChangeArrowheads="1"/>
          </xdr:cNvSpPr>
        </xdr:nvSpPr>
        <xdr:spPr bwMode="auto">
          <a:xfrm>
            <a:off x="1998" y="1643"/>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8" name="Rectangle 17">
            <a:extLst>
              <a:ext uri="{FF2B5EF4-FFF2-40B4-BE49-F238E27FC236}">
                <a16:creationId xmlns:a16="http://schemas.microsoft.com/office/drawing/2014/main" id="{AE385063-8AAF-41DC-B897-D879D800AE11}"/>
              </a:ext>
            </a:extLst>
          </xdr:cNvPr>
          <xdr:cNvSpPr>
            <a:spLocks noChangeArrowheads="1"/>
          </xdr:cNvSpPr>
        </xdr:nvSpPr>
        <xdr:spPr bwMode="auto">
          <a:xfrm>
            <a:off x="432" y="1859"/>
            <a:ext cx="116"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Courier New" pitchFamily="49" charset="0"/>
                <a:cs typeface="Arial" pitchFamily="34" charset="0"/>
              </a:rPr>
              <a:t>o</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19" name="Rectangle 18">
            <a:extLst>
              <a:ext uri="{FF2B5EF4-FFF2-40B4-BE49-F238E27FC236}">
                <a16:creationId xmlns:a16="http://schemas.microsoft.com/office/drawing/2014/main" id="{EACD9002-337E-48E2-93AC-27544E73684C}"/>
              </a:ext>
            </a:extLst>
          </xdr:cNvPr>
          <xdr:cNvSpPr>
            <a:spLocks noChangeArrowheads="1"/>
          </xdr:cNvSpPr>
        </xdr:nvSpPr>
        <xdr:spPr bwMode="auto">
          <a:xfrm>
            <a:off x="489" y="1850"/>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0" name="Rectangle 19">
            <a:extLst>
              <a:ext uri="{FF2B5EF4-FFF2-40B4-BE49-F238E27FC236}">
                <a16:creationId xmlns:a16="http://schemas.microsoft.com/office/drawing/2014/main" id="{9A27E987-00CC-4B6E-92FC-C1A2449A0179}"/>
              </a:ext>
            </a:extLst>
          </xdr:cNvPr>
          <xdr:cNvSpPr>
            <a:spLocks noChangeArrowheads="1"/>
          </xdr:cNvSpPr>
        </xdr:nvSpPr>
        <xdr:spPr bwMode="auto">
          <a:xfrm>
            <a:off x="575" y="1850"/>
            <a:ext cx="4776"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Advancing the ability of enrollees, providers, insurers or other systems to communicate patient centered clinical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1" name="Rectangle 20">
            <a:extLst>
              <a:ext uri="{FF2B5EF4-FFF2-40B4-BE49-F238E27FC236}">
                <a16:creationId xmlns:a16="http://schemas.microsoft.com/office/drawing/2014/main" id="{17093103-41DA-49E0-8A8E-28A96BA32634}"/>
              </a:ext>
            </a:extLst>
          </xdr:cNvPr>
          <xdr:cNvSpPr>
            <a:spLocks noChangeArrowheads="1"/>
          </xdr:cNvSpPr>
        </xdr:nvSpPr>
        <xdr:spPr bwMode="auto">
          <a:xfrm>
            <a:off x="575" y="1960"/>
            <a:ext cx="4430"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or medical information rapidly, accurately and efficiently to determine patient status, avoid harmful drug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2" name="Rectangle 21">
            <a:extLst>
              <a:ext uri="{FF2B5EF4-FFF2-40B4-BE49-F238E27FC236}">
                <a16:creationId xmlns:a16="http://schemas.microsoft.com/office/drawing/2014/main" id="{ED841C9C-A124-41FD-B861-1884CA567840}"/>
              </a:ext>
            </a:extLst>
          </xdr:cNvPr>
          <xdr:cNvSpPr>
            <a:spLocks noChangeArrowheads="1"/>
          </xdr:cNvSpPr>
        </xdr:nvSpPr>
        <xdr:spPr bwMode="auto">
          <a:xfrm>
            <a:off x="575" y="2071"/>
            <a:ext cx="1261"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interactions or direct appropr</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3" name="Rectangle 22">
            <a:extLst>
              <a:ext uri="{FF2B5EF4-FFF2-40B4-BE49-F238E27FC236}">
                <a16:creationId xmlns:a16="http://schemas.microsoft.com/office/drawing/2014/main" id="{D93E5135-C09C-472F-8A52-AECC33BB5057}"/>
              </a:ext>
            </a:extLst>
          </xdr:cNvPr>
          <xdr:cNvSpPr>
            <a:spLocks noChangeArrowheads="1"/>
          </xdr:cNvSpPr>
        </xdr:nvSpPr>
        <xdr:spPr bwMode="auto">
          <a:xfrm>
            <a:off x="1797" y="2071"/>
            <a:ext cx="436"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iate care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4" name="Rectangle 23">
            <a:extLst>
              <a:ext uri="{FF2B5EF4-FFF2-40B4-BE49-F238E27FC236}">
                <a16:creationId xmlns:a16="http://schemas.microsoft.com/office/drawing/2014/main" id="{8781BF32-BD19-4ADE-AF5B-DD94D7FA1542}"/>
              </a:ext>
            </a:extLst>
          </xdr:cNvPr>
          <xdr:cNvSpPr>
            <a:spLocks noChangeArrowheads="1"/>
          </xdr:cNvSpPr>
        </xdr:nvSpPr>
        <xdr:spPr bwMode="auto">
          <a:xfrm>
            <a:off x="2191" y="2071"/>
            <a:ext cx="95"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5" name="Rectangle 24">
            <a:extLst>
              <a:ext uri="{FF2B5EF4-FFF2-40B4-BE49-F238E27FC236}">
                <a16:creationId xmlns:a16="http://schemas.microsoft.com/office/drawing/2014/main" id="{A6496019-7C34-4251-9497-B89EB466AD67}"/>
              </a:ext>
            </a:extLst>
          </xdr:cNvPr>
          <xdr:cNvSpPr>
            <a:spLocks noChangeArrowheads="1"/>
          </xdr:cNvSpPr>
        </xdr:nvSpPr>
        <xdr:spPr bwMode="auto">
          <a:xfrm>
            <a:off x="2244" y="2071"/>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6" name="Rectangle 25">
            <a:extLst>
              <a:ext uri="{FF2B5EF4-FFF2-40B4-BE49-F238E27FC236}">
                <a16:creationId xmlns:a16="http://schemas.microsoft.com/office/drawing/2014/main" id="{E7610CE5-4B2B-4FD9-A804-9ECAFA2B4129}"/>
              </a:ext>
            </a:extLst>
          </xdr:cNvPr>
          <xdr:cNvSpPr>
            <a:spLocks noChangeArrowheads="1"/>
          </xdr:cNvSpPr>
        </xdr:nvSpPr>
        <xdr:spPr bwMode="auto">
          <a:xfrm>
            <a:off x="2271" y="2071"/>
            <a:ext cx="3047"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this may include Personal Health Records accessible by enrollees and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7" name="Rectangle 26">
            <a:extLst>
              <a:ext uri="{FF2B5EF4-FFF2-40B4-BE49-F238E27FC236}">
                <a16:creationId xmlns:a16="http://schemas.microsoft.com/office/drawing/2014/main" id="{CA0364F4-84CB-45E5-96D8-D3C6FA07EB89}"/>
              </a:ext>
            </a:extLst>
          </xdr:cNvPr>
          <xdr:cNvSpPr>
            <a:spLocks noChangeArrowheads="1"/>
          </xdr:cNvSpPr>
        </xdr:nvSpPr>
        <xdr:spPr bwMode="auto">
          <a:xfrm>
            <a:off x="575" y="2181"/>
            <a:ext cx="3694"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appropriate providers to monitor and document an individual patient’s medical history;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8" name="Rectangle 27">
            <a:extLst>
              <a:ext uri="{FF2B5EF4-FFF2-40B4-BE49-F238E27FC236}">
                <a16:creationId xmlns:a16="http://schemas.microsoft.com/office/drawing/2014/main" id="{BECC9E57-7A0B-4D57-B937-EA780D7C6A1F}"/>
              </a:ext>
            </a:extLst>
          </xdr:cNvPr>
          <xdr:cNvSpPr>
            <a:spLocks noChangeArrowheads="1"/>
          </xdr:cNvSpPr>
        </xdr:nvSpPr>
        <xdr:spPr bwMode="auto">
          <a:xfrm>
            <a:off x="4231" y="2181"/>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9" name="Rectangle 28">
            <a:extLst>
              <a:ext uri="{FF2B5EF4-FFF2-40B4-BE49-F238E27FC236}">
                <a16:creationId xmlns:a16="http://schemas.microsoft.com/office/drawing/2014/main" id="{A2E0ABDC-D3BB-43BA-841E-72A7C70C6EED}"/>
              </a:ext>
            </a:extLst>
          </xdr:cNvPr>
          <xdr:cNvSpPr>
            <a:spLocks noChangeArrowheads="1"/>
          </xdr:cNvSpPr>
        </xdr:nvSpPr>
        <xdr:spPr bwMode="auto">
          <a:xfrm>
            <a:off x="432" y="2397"/>
            <a:ext cx="116"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Courier New" pitchFamily="49" charset="0"/>
                <a:cs typeface="Arial" pitchFamily="34" charset="0"/>
              </a:rPr>
              <a:t>o</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0" name="Rectangle 29">
            <a:extLst>
              <a:ext uri="{FF2B5EF4-FFF2-40B4-BE49-F238E27FC236}">
                <a16:creationId xmlns:a16="http://schemas.microsoft.com/office/drawing/2014/main" id="{3CC90A30-4A17-44D8-8068-C19E5908A637}"/>
              </a:ext>
            </a:extLst>
          </xdr:cNvPr>
          <xdr:cNvSpPr>
            <a:spLocks noChangeArrowheads="1"/>
          </xdr:cNvSpPr>
        </xdr:nvSpPr>
        <xdr:spPr bwMode="auto">
          <a:xfrm>
            <a:off x="489" y="2388"/>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 name="Rectangle 30">
            <a:extLst>
              <a:ext uri="{FF2B5EF4-FFF2-40B4-BE49-F238E27FC236}">
                <a16:creationId xmlns:a16="http://schemas.microsoft.com/office/drawing/2014/main" id="{2E5FFBC3-168D-4B64-91D0-26DFA6A87E25}"/>
              </a:ext>
            </a:extLst>
          </xdr:cNvPr>
          <xdr:cNvSpPr>
            <a:spLocks noChangeArrowheads="1"/>
          </xdr:cNvSpPr>
        </xdr:nvSpPr>
        <xdr:spPr bwMode="auto">
          <a:xfrm>
            <a:off x="575" y="2388"/>
            <a:ext cx="3640"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Tracking whether a specific class of medical interventions or a bundle of related servi</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 name="Rectangle 31">
            <a:extLst>
              <a:ext uri="{FF2B5EF4-FFF2-40B4-BE49-F238E27FC236}">
                <a16:creationId xmlns:a16="http://schemas.microsoft.com/office/drawing/2014/main" id="{56BEA511-6786-4741-88E6-D13A775BC8DE}"/>
              </a:ext>
            </a:extLst>
          </xdr:cNvPr>
          <xdr:cNvSpPr>
            <a:spLocks noChangeArrowheads="1"/>
          </xdr:cNvSpPr>
        </xdr:nvSpPr>
        <xdr:spPr bwMode="auto">
          <a:xfrm>
            <a:off x="4177" y="2388"/>
            <a:ext cx="1167"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ces leads to better patient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3" name="Rectangle 32">
            <a:extLst>
              <a:ext uri="{FF2B5EF4-FFF2-40B4-BE49-F238E27FC236}">
                <a16:creationId xmlns:a16="http://schemas.microsoft.com/office/drawing/2014/main" id="{1AF6A812-AF57-4E3B-BF6F-E5AF8F311F62}"/>
              </a:ext>
            </a:extLst>
          </xdr:cNvPr>
          <xdr:cNvSpPr>
            <a:spLocks noChangeArrowheads="1"/>
          </xdr:cNvSpPr>
        </xdr:nvSpPr>
        <xdr:spPr bwMode="auto">
          <a:xfrm>
            <a:off x="575" y="2498"/>
            <a:ext cx="598"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outcomes; or</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 name="Rectangle 33">
            <a:extLst>
              <a:ext uri="{FF2B5EF4-FFF2-40B4-BE49-F238E27FC236}">
                <a16:creationId xmlns:a16="http://schemas.microsoft.com/office/drawing/2014/main" id="{E99055D9-9735-4E06-9323-D91F906C9D6F}"/>
              </a:ext>
            </a:extLst>
          </xdr:cNvPr>
          <xdr:cNvSpPr>
            <a:spLocks noChangeArrowheads="1"/>
          </xdr:cNvSpPr>
        </xdr:nvSpPr>
        <xdr:spPr bwMode="auto">
          <a:xfrm>
            <a:off x="1129" y="2498"/>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 name="Rectangle 34">
            <a:extLst>
              <a:ext uri="{FF2B5EF4-FFF2-40B4-BE49-F238E27FC236}">
                <a16:creationId xmlns:a16="http://schemas.microsoft.com/office/drawing/2014/main" id="{4FB9F7B7-0A07-425E-9698-BFB8BB186BB6}"/>
              </a:ext>
            </a:extLst>
          </xdr:cNvPr>
          <xdr:cNvSpPr>
            <a:spLocks noChangeArrowheads="1"/>
          </xdr:cNvSpPr>
        </xdr:nvSpPr>
        <xdr:spPr bwMode="auto">
          <a:xfrm>
            <a:off x="432" y="2714"/>
            <a:ext cx="116"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Courier New" pitchFamily="49" charset="0"/>
                <a:cs typeface="Arial" pitchFamily="34" charset="0"/>
              </a:rPr>
              <a:t>o</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6" name="Rectangle 35">
            <a:extLst>
              <a:ext uri="{FF2B5EF4-FFF2-40B4-BE49-F238E27FC236}">
                <a16:creationId xmlns:a16="http://schemas.microsoft.com/office/drawing/2014/main" id="{F34B7408-7AE0-4A5F-B2B7-53D95BBC3F85}"/>
              </a:ext>
            </a:extLst>
          </xdr:cNvPr>
          <xdr:cNvSpPr>
            <a:spLocks noChangeArrowheads="1"/>
          </xdr:cNvSpPr>
        </xdr:nvSpPr>
        <xdr:spPr bwMode="auto">
          <a:xfrm>
            <a:off x="489" y="2705"/>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 name="Rectangle 36">
            <a:extLst>
              <a:ext uri="{FF2B5EF4-FFF2-40B4-BE49-F238E27FC236}">
                <a16:creationId xmlns:a16="http://schemas.microsoft.com/office/drawing/2014/main" id="{3924FC24-EC67-4B81-A330-1EDDB0FF6675}"/>
              </a:ext>
            </a:extLst>
          </xdr:cNvPr>
          <xdr:cNvSpPr>
            <a:spLocks noChangeArrowheads="1"/>
          </xdr:cNvSpPr>
        </xdr:nvSpPr>
        <xdr:spPr bwMode="auto">
          <a:xfrm>
            <a:off x="575" y="2705"/>
            <a:ext cx="3533"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Reformatting, transmitting or reporting data to national or international government</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8" name="Rectangle 37">
            <a:extLst>
              <a:ext uri="{FF2B5EF4-FFF2-40B4-BE49-F238E27FC236}">
                <a16:creationId xmlns:a16="http://schemas.microsoft.com/office/drawing/2014/main" id="{3F5F01FD-C48D-4C0D-8766-AC9EA348565D}"/>
              </a:ext>
            </a:extLst>
          </xdr:cNvPr>
          <xdr:cNvSpPr>
            <a:spLocks noChangeArrowheads="1"/>
          </xdr:cNvSpPr>
        </xdr:nvSpPr>
        <xdr:spPr bwMode="auto">
          <a:xfrm>
            <a:off x="4068" y="2705"/>
            <a:ext cx="74"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9" name="Rectangle 38">
            <a:extLst>
              <a:ext uri="{FF2B5EF4-FFF2-40B4-BE49-F238E27FC236}">
                <a16:creationId xmlns:a16="http://schemas.microsoft.com/office/drawing/2014/main" id="{CE1066C2-74BA-4524-97D9-C19FA5F29523}"/>
              </a:ext>
            </a:extLst>
          </xdr:cNvPr>
          <xdr:cNvSpPr>
            <a:spLocks noChangeArrowheads="1"/>
          </xdr:cNvSpPr>
        </xdr:nvSpPr>
        <xdr:spPr bwMode="auto">
          <a:xfrm>
            <a:off x="4099" y="2705"/>
            <a:ext cx="1210"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based health organizations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0" name="Rectangle 39">
            <a:extLst>
              <a:ext uri="{FF2B5EF4-FFF2-40B4-BE49-F238E27FC236}">
                <a16:creationId xmlns:a16="http://schemas.microsoft.com/office/drawing/2014/main" id="{1169A3F9-3FBB-4314-B638-6D9A9BE5BFFC}"/>
              </a:ext>
            </a:extLst>
          </xdr:cNvPr>
          <xdr:cNvSpPr>
            <a:spLocks noChangeArrowheads="1"/>
          </xdr:cNvSpPr>
        </xdr:nvSpPr>
        <xdr:spPr bwMode="auto">
          <a:xfrm>
            <a:off x="575" y="2815"/>
            <a:ext cx="415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for the purposes of indentifying or treating specific conditions or controlling the spread of disease.</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1" name="Rectangle 40">
            <a:extLst>
              <a:ext uri="{FF2B5EF4-FFF2-40B4-BE49-F238E27FC236}">
                <a16:creationId xmlns:a16="http://schemas.microsoft.com/office/drawing/2014/main" id="{07F22919-D2C1-4202-8FDF-16E1571E0B23}"/>
              </a:ext>
            </a:extLst>
          </xdr:cNvPr>
          <xdr:cNvSpPr>
            <a:spLocks noChangeArrowheads="1"/>
          </xdr:cNvSpPr>
        </xdr:nvSpPr>
        <xdr:spPr bwMode="auto">
          <a:xfrm>
            <a:off x="4696" y="2815"/>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2" name="Rectangle 41">
            <a:extLst>
              <a:ext uri="{FF2B5EF4-FFF2-40B4-BE49-F238E27FC236}">
                <a16:creationId xmlns:a16="http://schemas.microsoft.com/office/drawing/2014/main" id="{E79FCE2A-99AD-4892-9342-3BD4D559AEC0}"/>
              </a:ext>
            </a:extLst>
          </xdr:cNvPr>
          <xdr:cNvSpPr>
            <a:spLocks noChangeArrowheads="1"/>
          </xdr:cNvSpPr>
        </xdr:nvSpPr>
        <xdr:spPr bwMode="auto">
          <a:xfrm>
            <a:off x="432" y="3031"/>
            <a:ext cx="116"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Courier New" pitchFamily="49" charset="0"/>
                <a:cs typeface="Arial" pitchFamily="34" charset="0"/>
              </a:rPr>
              <a:t>o</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3" name="Rectangle 42">
            <a:extLst>
              <a:ext uri="{FF2B5EF4-FFF2-40B4-BE49-F238E27FC236}">
                <a16:creationId xmlns:a16="http://schemas.microsoft.com/office/drawing/2014/main" id="{1B2DF683-8979-4568-933D-02A44C558F8E}"/>
              </a:ext>
            </a:extLst>
          </xdr:cNvPr>
          <xdr:cNvSpPr>
            <a:spLocks noChangeArrowheads="1"/>
          </xdr:cNvSpPr>
        </xdr:nvSpPr>
        <xdr:spPr bwMode="auto">
          <a:xfrm>
            <a:off x="489" y="3022"/>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4" name="Rectangle 43">
            <a:extLst>
              <a:ext uri="{FF2B5EF4-FFF2-40B4-BE49-F238E27FC236}">
                <a16:creationId xmlns:a16="http://schemas.microsoft.com/office/drawing/2014/main" id="{583A37B1-5826-44F5-9371-927D6E38B284}"/>
              </a:ext>
            </a:extLst>
          </xdr:cNvPr>
          <xdr:cNvSpPr>
            <a:spLocks noChangeArrowheads="1"/>
          </xdr:cNvSpPr>
        </xdr:nvSpPr>
        <xdr:spPr bwMode="auto">
          <a:xfrm>
            <a:off x="575" y="3022"/>
            <a:ext cx="2452"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Provision of electronic health records and patient portals.</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5" name="Rectangle 44">
            <a:extLst>
              <a:ext uri="{FF2B5EF4-FFF2-40B4-BE49-F238E27FC236}">
                <a16:creationId xmlns:a16="http://schemas.microsoft.com/office/drawing/2014/main" id="{F8DFC4C7-4AFB-4A20-8F61-979340213659}"/>
              </a:ext>
            </a:extLst>
          </xdr:cNvPr>
          <xdr:cNvSpPr>
            <a:spLocks noChangeArrowheads="1"/>
          </xdr:cNvSpPr>
        </xdr:nvSpPr>
        <xdr:spPr bwMode="auto">
          <a:xfrm>
            <a:off x="2989" y="3022"/>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6" name="Rectangle 45">
            <a:extLst>
              <a:ext uri="{FF2B5EF4-FFF2-40B4-BE49-F238E27FC236}">
                <a16:creationId xmlns:a16="http://schemas.microsoft.com/office/drawing/2014/main" id="{09D608EB-EB9F-474E-96DB-C4336274C0A4}"/>
              </a:ext>
            </a:extLst>
          </xdr:cNvPr>
          <xdr:cNvSpPr>
            <a:spLocks noChangeArrowheads="1"/>
          </xdr:cNvSpPr>
        </xdr:nvSpPr>
        <xdr:spPr bwMode="auto">
          <a:xfrm>
            <a:off x="432" y="3228"/>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7" name="Rectangle 46">
            <a:extLst>
              <a:ext uri="{FF2B5EF4-FFF2-40B4-BE49-F238E27FC236}">
                <a16:creationId xmlns:a16="http://schemas.microsoft.com/office/drawing/2014/main" id="{2DF578C8-A314-46B8-BDB5-65B50FF4AE97}"/>
              </a:ext>
            </a:extLst>
          </xdr:cNvPr>
          <xdr:cNvSpPr>
            <a:spLocks noChangeArrowheads="1"/>
          </xdr:cNvSpPr>
        </xdr:nvSpPr>
        <xdr:spPr bwMode="auto">
          <a:xfrm>
            <a:off x="208" y="3340"/>
            <a:ext cx="123"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II.</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8" name="Rectangle 47">
            <a:extLst>
              <a:ext uri="{FF2B5EF4-FFF2-40B4-BE49-F238E27FC236}">
                <a16:creationId xmlns:a16="http://schemas.microsoft.com/office/drawing/2014/main" id="{26393860-0BFB-4B4E-BCCD-0DA4454235CC}"/>
              </a:ext>
            </a:extLst>
          </xdr:cNvPr>
          <xdr:cNvSpPr>
            <a:spLocks noChangeArrowheads="1"/>
          </xdr:cNvSpPr>
        </xdr:nvSpPr>
        <xdr:spPr bwMode="auto">
          <a:xfrm>
            <a:off x="288" y="3340"/>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49" name="Rectangle 48">
            <a:extLst>
              <a:ext uri="{FF2B5EF4-FFF2-40B4-BE49-F238E27FC236}">
                <a16:creationId xmlns:a16="http://schemas.microsoft.com/office/drawing/2014/main" id="{F9E00A94-EAF3-430C-8726-08BA655FD8D0}"/>
              </a:ext>
            </a:extLst>
          </xdr:cNvPr>
          <xdr:cNvSpPr>
            <a:spLocks noChangeArrowheads="1"/>
          </xdr:cNvSpPr>
        </xdr:nvSpPr>
        <xdr:spPr bwMode="auto">
          <a:xfrm>
            <a:off x="432" y="3340"/>
            <a:ext cx="218"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Non</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0" name="Rectangle 49">
            <a:extLst>
              <a:ext uri="{FF2B5EF4-FFF2-40B4-BE49-F238E27FC236}">
                <a16:creationId xmlns:a16="http://schemas.microsoft.com/office/drawing/2014/main" id="{A529F082-F1EC-4974-8E9A-DFBBAF861F55}"/>
              </a:ext>
            </a:extLst>
          </xdr:cNvPr>
          <xdr:cNvSpPr>
            <a:spLocks noChangeArrowheads="1"/>
          </xdr:cNvSpPr>
        </xdr:nvSpPr>
        <xdr:spPr bwMode="auto">
          <a:xfrm>
            <a:off x="608" y="3340"/>
            <a:ext cx="74"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1" name="Rectangle 50">
            <a:extLst>
              <a:ext uri="{FF2B5EF4-FFF2-40B4-BE49-F238E27FC236}">
                <a16:creationId xmlns:a16="http://schemas.microsoft.com/office/drawing/2014/main" id="{D87D3E5E-ED48-49A8-91B3-08527E4C33FF}"/>
              </a:ext>
            </a:extLst>
          </xdr:cNvPr>
          <xdr:cNvSpPr>
            <a:spLocks noChangeArrowheads="1"/>
          </xdr:cNvSpPr>
        </xdr:nvSpPr>
        <xdr:spPr bwMode="auto">
          <a:xfrm>
            <a:off x="640" y="3340"/>
            <a:ext cx="2282"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HIT Expenses for Health Care Quality Improvements</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2" name="Rectangle 51">
            <a:extLst>
              <a:ext uri="{FF2B5EF4-FFF2-40B4-BE49-F238E27FC236}">
                <a16:creationId xmlns:a16="http://schemas.microsoft.com/office/drawing/2014/main" id="{5C878018-BCF1-47CF-99E8-36638FCD59D6}"/>
              </a:ext>
            </a:extLst>
          </xdr:cNvPr>
          <xdr:cNvSpPr>
            <a:spLocks noChangeArrowheads="1"/>
          </xdr:cNvSpPr>
        </xdr:nvSpPr>
        <xdr:spPr bwMode="auto">
          <a:xfrm>
            <a:off x="2878" y="3340"/>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3" name="Rectangle 52">
            <a:extLst>
              <a:ext uri="{FF2B5EF4-FFF2-40B4-BE49-F238E27FC236}">
                <a16:creationId xmlns:a16="http://schemas.microsoft.com/office/drawing/2014/main" id="{5F943A8B-9353-43C1-B119-B8AD0FC0C40F}"/>
              </a:ext>
            </a:extLst>
          </xdr:cNvPr>
          <xdr:cNvSpPr>
            <a:spLocks noChangeArrowheads="1"/>
          </xdr:cNvSpPr>
        </xdr:nvSpPr>
        <xdr:spPr bwMode="auto">
          <a:xfrm>
            <a:off x="432" y="3476"/>
            <a:ext cx="116" cy="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Courier New" pitchFamily="49" charset="0"/>
                <a:cs typeface="Arial" pitchFamily="34" charset="0"/>
              </a:rPr>
              <a:t>o</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4" name="Rectangle 53">
            <a:extLst>
              <a:ext uri="{FF2B5EF4-FFF2-40B4-BE49-F238E27FC236}">
                <a16:creationId xmlns:a16="http://schemas.microsoft.com/office/drawing/2014/main" id="{EF29E64D-6CF0-49AF-83BA-514C79C9031D}"/>
              </a:ext>
            </a:extLst>
          </xdr:cNvPr>
          <xdr:cNvSpPr>
            <a:spLocks noChangeArrowheads="1"/>
          </xdr:cNvSpPr>
        </xdr:nvSpPr>
        <xdr:spPr bwMode="auto">
          <a:xfrm>
            <a:off x="489" y="3467"/>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5" name="Rectangle 54">
            <a:extLst>
              <a:ext uri="{FF2B5EF4-FFF2-40B4-BE49-F238E27FC236}">
                <a16:creationId xmlns:a16="http://schemas.microsoft.com/office/drawing/2014/main" id="{AA7E74BA-0A64-4DF6-A9A8-F7453C83DA0B}"/>
              </a:ext>
            </a:extLst>
          </xdr:cNvPr>
          <xdr:cNvSpPr>
            <a:spLocks noChangeArrowheads="1"/>
          </xdr:cNvSpPr>
        </xdr:nvSpPr>
        <xdr:spPr bwMode="auto">
          <a:xfrm>
            <a:off x="575" y="3467"/>
            <a:ext cx="2006"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All other expenses that improve quality of care</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56" name="Rectangle 55">
            <a:extLst>
              <a:ext uri="{FF2B5EF4-FFF2-40B4-BE49-F238E27FC236}">
                <a16:creationId xmlns:a16="http://schemas.microsoft.com/office/drawing/2014/main" id="{256B234A-2A93-42AE-9378-F76F7765D1CA}"/>
              </a:ext>
            </a:extLst>
          </xdr:cNvPr>
          <xdr:cNvSpPr>
            <a:spLocks noChangeArrowheads="1"/>
          </xdr:cNvSpPr>
        </xdr:nvSpPr>
        <xdr:spPr bwMode="auto">
          <a:xfrm>
            <a:off x="2542" y="3467"/>
            <a:ext cx="69" cy="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algn="l" rtl="0" fontAlgn="base">
              <a:spcBef>
                <a:spcPct val="0"/>
              </a:spcBef>
              <a:spcAft>
                <a:spcPct val="0"/>
              </a:spcAft>
              <a:defRPr kern="1200" baseline="-25000">
                <a:solidFill>
                  <a:schemeClr val="tx1"/>
                </a:solidFill>
                <a:latin typeface="Arial" pitchFamily="34" charset="0"/>
                <a:ea typeface="Osaka"/>
                <a:cs typeface="Osaka"/>
              </a:defRPr>
            </a:lvl1pPr>
            <a:lvl2pPr marL="457200" algn="l" rtl="0" fontAlgn="base">
              <a:spcBef>
                <a:spcPct val="0"/>
              </a:spcBef>
              <a:spcAft>
                <a:spcPct val="0"/>
              </a:spcAft>
              <a:defRPr kern="1200" baseline="-25000">
                <a:solidFill>
                  <a:schemeClr val="tx1"/>
                </a:solidFill>
                <a:latin typeface="Arial" pitchFamily="34" charset="0"/>
                <a:ea typeface="Osaka"/>
                <a:cs typeface="Osaka"/>
              </a:defRPr>
            </a:lvl2pPr>
            <a:lvl3pPr marL="914400" algn="l" rtl="0" fontAlgn="base">
              <a:spcBef>
                <a:spcPct val="0"/>
              </a:spcBef>
              <a:spcAft>
                <a:spcPct val="0"/>
              </a:spcAft>
              <a:defRPr kern="1200" baseline="-25000">
                <a:solidFill>
                  <a:schemeClr val="tx1"/>
                </a:solidFill>
                <a:latin typeface="Arial" pitchFamily="34" charset="0"/>
                <a:ea typeface="Osaka"/>
                <a:cs typeface="Osaka"/>
              </a:defRPr>
            </a:lvl3pPr>
            <a:lvl4pPr marL="1371600" algn="l" rtl="0" fontAlgn="base">
              <a:spcBef>
                <a:spcPct val="0"/>
              </a:spcBef>
              <a:spcAft>
                <a:spcPct val="0"/>
              </a:spcAft>
              <a:defRPr kern="1200" baseline="-25000">
                <a:solidFill>
                  <a:schemeClr val="tx1"/>
                </a:solidFill>
                <a:latin typeface="Arial" pitchFamily="34" charset="0"/>
                <a:ea typeface="Osaka"/>
                <a:cs typeface="Osaka"/>
              </a:defRPr>
            </a:lvl4pPr>
            <a:lvl5pPr marL="1828800" algn="l" rtl="0" fontAlgn="base">
              <a:spcBef>
                <a:spcPct val="0"/>
              </a:spcBef>
              <a:spcAft>
                <a:spcPct val="0"/>
              </a:spcAft>
              <a:defRPr kern="1200" baseline="-25000">
                <a:solidFill>
                  <a:schemeClr val="tx1"/>
                </a:solidFill>
                <a:latin typeface="Arial" pitchFamily="34" charset="0"/>
                <a:ea typeface="Osaka"/>
                <a:cs typeface="Osaka"/>
              </a:defRPr>
            </a:lvl5pPr>
            <a:lvl6pPr marL="2286000" algn="l" defTabSz="914400" rtl="0" eaLnBrk="1" latinLnBrk="0" hangingPunct="1">
              <a:defRPr kern="1200" baseline="-25000">
                <a:solidFill>
                  <a:schemeClr val="tx1"/>
                </a:solidFill>
                <a:latin typeface="Arial" pitchFamily="34" charset="0"/>
                <a:ea typeface="Osaka"/>
                <a:cs typeface="Osaka"/>
              </a:defRPr>
            </a:lvl6pPr>
            <a:lvl7pPr marL="2743200" algn="l" defTabSz="914400" rtl="0" eaLnBrk="1" latinLnBrk="0" hangingPunct="1">
              <a:defRPr kern="1200" baseline="-25000">
                <a:solidFill>
                  <a:schemeClr val="tx1"/>
                </a:solidFill>
                <a:latin typeface="Arial" pitchFamily="34" charset="0"/>
                <a:ea typeface="Osaka"/>
                <a:cs typeface="Osaka"/>
              </a:defRPr>
            </a:lvl7pPr>
            <a:lvl8pPr marL="3200400" algn="l" defTabSz="914400" rtl="0" eaLnBrk="1" latinLnBrk="0" hangingPunct="1">
              <a:defRPr kern="1200" baseline="-25000">
                <a:solidFill>
                  <a:schemeClr val="tx1"/>
                </a:solidFill>
                <a:latin typeface="Arial" pitchFamily="34" charset="0"/>
                <a:ea typeface="Osaka"/>
                <a:cs typeface="Osaka"/>
              </a:defRPr>
            </a:lvl8pPr>
            <a:lvl9pPr marL="3657600" algn="l" defTabSz="914400" rtl="0" eaLnBrk="1" latinLnBrk="0" hangingPunct="1">
              <a:defRPr kern="1200" baseline="-25000">
                <a:solidFill>
                  <a:schemeClr val="tx1"/>
                </a:solidFill>
                <a:latin typeface="Arial" pitchFamily="34" charset="0"/>
                <a:ea typeface="Osaka"/>
                <a:cs typeface="Osaka"/>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Arial" pitchFamily="34" charset="0"/>
                <a:cs typeface="Arial" pitchFamily="34" charset="0"/>
              </a:rPr>
              <a:t> </a:t>
            </a:r>
            <a:endParaRPr kumimoji="0" lang="en-US" altLang="en-US"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editAs="oneCell">
    <xdr:from>
      <xdr:col>1</xdr:col>
      <xdr:colOff>0</xdr:colOff>
      <xdr:row>26</xdr:row>
      <xdr:rowOff>0</xdr:rowOff>
    </xdr:from>
    <xdr:to>
      <xdr:col>14</xdr:col>
      <xdr:colOff>0</xdr:colOff>
      <xdr:row>54</xdr:row>
      <xdr:rowOff>48533</xdr:rowOff>
    </xdr:to>
    <xdr:pic>
      <xdr:nvPicPr>
        <xdr:cNvPr id="57" name="Picture 56">
          <a:extLst>
            <a:ext uri="{FF2B5EF4-FFF2-40B4-BE49-F238E27FC236}">
              <a16:creationId xmlns:a16="http://schemas.microsoft.com/office/drawing/2014/main" id="{4B978D51-11AC-4808-8972-7C96F8230E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4953000"/>
          <a:ext cx="7924800" cy="5382533"/>
        </a:xfrm>
        <a:prstGeom prst="rect">
          <a:avLst/>
        </a:prstGeom>
        <a:noFill/>
        <a:ln w="9525">
          <a:noFill/>
          <a:miter lim="800000"/>
          <a:headEnd/>
          <a:tailEnd/>
        </a:ln>
      </xdr:spPr>
    </xdr:pic>
    <xdr:clientData/>
  </xdr:twoCellAnchor>
  <xdr:twoCellAnchor editAs="oneCell">
    <xdr:from>
      <xdr:col>1</xdr:col>
      <xdr:colOff>0</xdr:colOff>
      <xdr:row>55</xdr:row>
      <xdr:rowOff>0</xdr:rowOff>
    </xdr:from>
    <xdr:to>
      <xdr:col>14</xdr:col>
      <xdr:colOff>533400</xdr:colOff>
      <xdr:row>83</xdr:row>
      <xdr:rowOff>94449</xdr:rowOff>
    </xdr:to>
    <xdr:pic>
      <xdr:nvPicPr>
        <xdr:cNvPr id="58" name="Picture 57">
          <a:extLst>
            <a:ext uri="{FF2B5EF4-FFF2-40B4-BE49-F238E27FC236}">
              <a16:creationId xmlns:a16="http://schemas.microsoft.com/office/drawing/2014/main" id="{D55992D0-E654-4D4E-A757-D3C3F8607E57}"/>
            </a:ext>
          </a:extLst>
        </xdr:cNvPr>
        <xdr:cNvPicPr>
          <a:picLocks noGrp="1" noChangeAspect="1" noChangeArrowheads="1"/>
        </xdr:cNvPicPr>
      </xdr:nvPicPr>
      <xdr:blipFill>
        <a:blip xmlns:r="http://schemas.openxmlformats.org/officeDocument/2006/relationships" r:embed="rId2" cstate="print"/>
        <a:srcRect/>
        <a:stretch>
          <a:fillRect/>
        </a:stretch>
      </xdr:blipFill>
      <xdr:spPr>
        <a:xfrm>
          <a:off x="609600" y="10477500"/>
          <a:ext cx="8458200" cy="5428449"/>
        </a:xfrm>
        <a:prstGeom prst="rect">
          <a:avLst/>
        </a:prstGeom>
        <a:noFill/>
      </xdr:spPr>
    </xdr:pic>
    <xdr:clientData/>
  </xdr:twoCellAnchor>
  <xdr:twoCellAnchor>
    <xdr:from>
      <xdr:col>1</xdr:col>
      <xdr:colOff>0</xdr:colOff>
      <xdr:row>84</xdr:row>
      <xdr:rowOff>0</xdr:rowOff>
    </xdr:from>
    <xdr:to>
      <xdr:col>14</xdr:col>
      <xdr:colOff>304800</xdr:colOff>
      <xdr:row>110</xdr:row>
      <xdr:rowOff>76200</xdr:rowOff>
    </xdr:to>
    <xdr:sp macro="" textlink="">
      <xdr:nvSpPr>
        <xdr:cNvPr id="59" name="Content Placeholder 5">
          <a:extLst>
            <a:ext uri="{FF2B5EF4-FFF2-40B4-BE49-F238E27FC236}">
              <a16:creationId xmlns:a16="http://schemas.microsoft.com/office/drawing/2014/main" id="{9E117CB0-5CBC-4B54-B5E2-4775BF457D0D}"/>
            </a:ext>
          </a:extLst>
        </xdr:cNvPr>
        <xdr:cNvSpPr>
          <a:spLocks noGrp="1"/>
        </xdr:cNvSpPr>
      </xdr:nvSpPr>
      <xdr:spPr>
        <a:xfrm>
          <a:off x="609600" y="16002000"/>
          <a:ext cx="8229600" cy="5029200"/>
        </a:xfrm>
        <a:prstGeom prst="rect">
          <a:avLst/>
        </a:prstGeom>
      </xdr:spPr>
      <xdr:txBody>
        <a:bodyPr wrap="square"/>
        <a:lstStyle>
          <a:lvl1pPr marL="342900" indent="-342900" algn="l" rtl="0" eaLnBrk="0" fontAlgn="base" hangingPunct="0">
            <a:spcBef>
              <a:spcPct val="20000"/>
            </a:spcBef>
            <a:spcAft>
              <a:spcPct val="0"/>
            </a:spcAft>
            <a:buFont typeface="Arial" pitchFamily="34" charset="0"/>
            <a:buNone/>
            <a:defRPr sz="1200" kern="1200" baseline="0">
              <a:solidFill>
                <a:schemeClr val="tx1"/>
              </a:solidFill>
              <a:latin typeface="+mn-lt"/>
              <a:ea typeface="+mn-ea"/>
              <a:cs typeface="+mn-cs"/>
            </a:defRPr>
          </a:lvl1pPr>
          <a:lvl2pPr marL="742950" indent="-285750" algn="l" rtl="0" eaLnBrk="0" fontAlgn="base" hangingPunct="0">
            <a:spcBef>
              <a:spcPct val="20000"/>
            </a:spcBef>
            <a:spcAft>
              <a:spcPct val="0"/>
            </a:spcAft>
            <a:buFont typeface="Arial" pitchFamily="34" charset="0"/>
            <a:buChar char="–"/>
            <a:defRPr sz="2800" kern="1200">
              <a:solidFill>
                <a:srgbClr val="73756D"/>
              </a:solidFill>
              <a:latin typeface="+mn-lt"/>
              <a:ea typeface="+mn-ea"/>
              <a:cs typeface="+mn-cs"/>
            </a:defRPr>
          </a:lvl2pPr>
          <a:lvl3pPr marL="1143000" indent="-228600" algn="l" rtl="0" eaLnBrk="0" fontAlgn="base" hangingPunct="0">
            <a:spcBef>
              <a:spcPct val="20000"/>
            </a:spcBef>
            <a:spcAft>
              <a:spcPct val="0"/>
            </a:spcAft>
            <a:buFont typeface="Arial" pitchFamily="34" charset="0"/>
            <a:buChar char="•"/>
            <a:defRPr sz="2400" kern="1200">
              <a:solidFill>
                <a:srgbClr val="73756D"/>
              </a:solidFill>
              <a:latin typeface="+mn-lt"/>
              <a:ea typeface="+mn-ea"/>
              <a:cs typeface="+mn-cs"/>
            </a:defRPr>
          </a:lvl3pPr>
          <a:lvl4pPr marL="1600200" indent="-228600" algn="l" rtl="0" eaLnBrk="0" fontAlgn="base" hangingPunct="0">
            <a:spcBef>
              <a:spcPct val="20000"/>
            </a:spcBef>
            <a:spcAft>
              <a:spcPct val="0"/>
            </a:spcAft>
            <a:buFont typeface="Arial" pitchFamily="34" charset="0"/>
            <a:buChar char="–"/>
            <a:defRPr sz="2000" kern="1200">
              <a:solidFill>
                <a:srgbClr val="73756D"/>
              </a:solidFill>
              <a:latin typeface="+mn-lt"/>
              <a:ea typeface="+mn-ea"/>
              <a:cs typeface="+mn-cs"/>
            </a:defRPr>
          </a:lvl4pPr>
          <a:lvl5pPr marL="2057400" indent="-228600" algn="l" rtl="0" eaLnBrk="0" fontAlgn="base" hangingPunct="0">
            <a:spcBef>
              <a:spcPct val="20000"/>
            </a:spcBef>
            <a:spcAft>
              <a:spcPct val="0"/>
            </a:spcAft>
            <a:buFont typeface="Arial" pitchFamily="34" charset="0"/>
            <a:buChar char="»"/>
            <a:defRPr sz="2000" kern="1200">
              <a:solidFill>
                <a:srgbClr val="73756D"/>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r>
            <a:rPr lang="en-US" sz="1400" b="1" u="sng">
              <a:latin typeface="Arial" charset="0"/>
              <a:cs typeface="Arial" charset="0"/>
            </a:rPr>
            <a:t>Key Exclusions</a:t>
          </a:r>
        </a:p>
        <a:p>
          <a:pPr lvl="1">
            <a:buFont typeface="Courier New" pitchFamily="49" charset="0"/>
            <a:buChar char="o"/>
          </a:pPr>
          <a:r>
            <a:rPr lang="en-US" sz="1400">
              <a:solidFill>
                <a:schemeClr val="tx1"/>
              </a:solidFill>
              <a:latin typeface="Arial" charset="0"/>
              <a:cs typeface="Arial" charset="0"/>
            </a:rPr>
            <a:t>Activities designed primarily to control or contain costs</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Retrospective and concurrent Utilization Review</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Cost of developing &amp; executing provider contracts and fees associated with establishing or maintaining a provider network</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Provider Credentialing</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Marketing expenses</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Costs associated with calculating and administering individual enrollee or employee incentives</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Clinical data collection without any subsequent data analysis</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Establishment and/or maintenance of a claims adjudication system</a:t>
          </a:r>
        </a:p>
        <a:p>
          <a:pPr lvl="1">
            <a:buFont typeface="Courier New" pitchFamily="49" charset="0"/>
            <a:buChar char="o"/>
          </a:pPr>
          <a:endParaRPr lang="en-US" sz="1400">
            <a:solidFill>
              <a:schemeClr val="tx1"/>
            </a:solidFill>
            <a:latin typeface="Arial" charset="0"/>
            <a:cs typeface="Arial" charset="0"/>
          </a:endParaRPr>
        </a:p>
        <a:p>
          <a:pPr lvl="1">
            <a:buFont typeface="Courier New" pitchFamily="49" charset="0"/>
            <a:buChar char="o"/>
          </a:pPr>
          <a:r>
            <a:rPr lang="en-US" sz="1400">
              <a:solidFill>
                <a:schemeClr val="tx1"/>
              </a:solidFill>
              <a:latin typeface="Arial" charset="0"/>
              <a:cs typeface="Arial" charset="0"/>
            </a:rPr>
            <a:t>Healthcare Professional Hotlines addressing non-clinical member questions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mmercial%20Markets%20Finance%20Group\Commercial%20FP&amp;A\Performance%20Management\Initiative%20Governance\40%20Process\CBA%20Template\CBA%20Model%20(v2023%201.3)%20Training%20De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Change Log"/>
      <sheetName val="Summary of Key Details"/>
      <sheetName val="Financial Summary"/>
      <sheetName val="Incremental Budget Impacts"/>
      <sheetName val="Detail Entry"/>
      <sheetName val="Rate Volume"/>
      <sheetName val="Supporting Detail"/>
      <sheetName val="Reference &amp; Resources"/>
      <sheetName val="Reference &amp; Resources (2)"/>
      <sheetName val="QI Definitions"/>
      <sheetName val="Rate Volume Examples"/>
      <sheetName val="Project Domain Allocations"/>
    </sheetNames>
    <sheetDataSet>
      <sheetData sheetId="0">
        <row r="1">
          <cell r="A1" t="str">
            <v>Cost Benefit Analysis (CBA) Version 2022 1.2</v>
          </cell>
        </row>
      </sheetData>
      <sheetData sheetId="1"/>
      <sheetData sheetId="2"/>
      <sheetData sheetId="3"/>
      <sheetData sheetId="4"/>
      <sheetData sheetId="5"/>
      <sheetData sheetId="6"/>
      <sheetData sheetId="7"/>
      <sheetData sheetId="8"/>
      <sheetData sheetId="9">
        <row r="45">
          <cell r="C45">
            <v>2018</v>
          </cell>
          <cell r="D45">
            <v>2019</v>
          </cell>
          <cell r="E45">
            <v>2020</v>
          </cell>
          <cell r="F45">
            <v>2021</v>
          </cell>
          <cell r="G45">
            <v>2022</v>
          </cell>
          <cell r="H45">
            <v>2023</v>
          </cell>
          <cell r="I45">
            <v>2024</v>
          </cell>
          <cell r="J45">
            <v>2025</v>
          </cell>
          <cell r="K45">
            <v>2026</v>
          </cell>
          <cell r="L45">
            <v>2027</v>
          </cell>
          <cell r="M45">
            <v>2028</v>
          </cell>
          <cell r="N45">
            <v>2029</v>
          </cell>
          <cell r="O45">
            <v>2030</v>
          </cell>
        </row>
        <row r="46">
          <cell r="B46" t="str">
            <v>Under 65 - myBlue</v>
          </cell>
          <cell r="E46">
            <v>3.5000000000000003E-2</v>
          </cell>
          <cell r="F46">
            <v>3.5000000000000003E-2</v>
          </cell>
          <cell r="G46">
            <v>0.01</v>
          </cell>
          <cell r="H46">
            <v>0.01</v>
          </cell>
          <cell r="I46">
            <v>0.01</v>
          </cell>
          <cell r="J46">
            <v>0.01</v>
          </cell>
          <cell r="K46">
            <v>0.01</v>
          </cell>
          <cell r="L46">
            <v>0.01</v>
          </cell>
          <cell r="M46">
            <v>0.01</v>
          </cell>
          <cell r="N46">
            <v>0.01</v>
          </cell>
          <cell r="O46">
            <v>0.01</v>
          </cell>
        </row>
        <row r="47">
          <cell r="B47" t="str">
            <v>Under 65 - non-myBlue</v>
          </cell>
          <cell r="E47">
            <v>3.5000000000000003E-2</v>
          </cell>
          <cell r="F47">
            <v>3.5000000000000003E-2</v>
          </cell>
          <cell r="G47">
            <v>0.05</v>
          </cell>
          <cell r="H47">
            <v>0.04</v>
          </cell>
          <cell r="I47">
            <v>0.04</v>
          </cell>
          <cell r="J47">
            <v>0.04</v>
          </cell>
          <cell r="K47">
            <v>0.04</v>
          </cell>
          <cell r="L47">
            <v>0.04</v>
          </cell>
          <cell r="M47">
            <v>0.04</v>
          </cell>
          <cell r="N47">
            <v>0.04</v>
          </cell>
          <cell r="O47">
            <v>0.04</v>
          </cell>
        </row>
        <row r="48">
          <cell r="B48" t="str">
            <v>Small Group</v>
          </cell>
          <cell r="E48">
            <v>0.08</v>
          </cell>
          <cell r="F48">
            <v>0.08</v>
          </cell>
          <cell r="G48">
            <v>5.0785671354275454E-2</v>
          </cell>
          <cell r="H48">
            <v>5.2616054582824388E-2</v>
          </cell>
          <cell r="I48">
            <v>5.0148485596488497E-2</v>
          </cell>
          <cell r="J48">
            <v>4.8468092607234045E-2</v>
          </cell>
          <cell r="K48">
            <v>4.7158789809577335E-2</v>
          </cell>
          <cell r="L48">
            <v>4.5857311210671152E-2</v>
          </cell>
          <cell r="M48">
            <v>4.5857311210671152E-2</v>
          </cell>
          <cell r="N48">
            <v>4.5857311210671152E-2</v>
          </cell>
          <cell r="O48">
            <v>4.5857311210671152E-2</v>
          </cell>
        </row>
        <row r="49">
          <cell r="B49" t="str">
            <v>Mid-Group</v>
          </cell>
          <cell r="E49">
            <v>0.02</v>
          </cell>
          <cell r="F49">
            <v>0.02</v>
          </cell>
          <cell r="G49">
            <v>5.0758164785624955E-3</v>
          </cell>
          <cell r="H49">
            <v>2.0513275281885089E-2</v>
          </cell>
          <cell r="I49">
            <v>2.3326540739932403E-2</v>
          </cell>
          <cell r="J49">
            <v>2.688172125125789E-2</v>
          </cell>
          <cell r="K49">
            <v>3.0178268420140313E-2</v>
          </cell>
          <cell r="L49">
            <v>3.297613599726975E-2</v>
          </cell>
          <cell r="M49">
            <v>3.297613599726975E-2</v>
          </cell>
          <cell r="N49">
            <v>3.297613599726975E-2</v>
          </cell>
          <cell r="O49">
            <v>3.297613599726975E-2</v>
          </cell>
        </row>
        <row r="50">
          <cell r="B50" t="str">
            <v>Large Group</v>
          </cell>
          <cell r="E50">
            <v>3.5000000000000003E-2</v>
          </cell>
          <cell r="F50">
            <v>3.5000000000000003E-2</v>
          </cell>
          <cell r="G50">
            <v>1.8943257975726185E-2</v>
          </cell>
          <cell r="H50">
            <v>4.1345291026723685E-2</v>
          </cell>
          <cell r="I50">
            <v>4.3959935352142807E-2</v>
          </cell>
          <cell r="J50">
            <v>4.4942310346199908E-2</v>
          </cell>
          <cell r="K50">
            <v>4.6303149517336432E-2</v>
          </cell>
          <cell r="L50">
            <v>4.6654008561578586E-2</v>
          </cell>
          <cell r="M50">
            <v>4.6654008561578586E-2</v>
          </cell>
          <cell r="N50">
            <v>4.6654008561578586E-2</v>
          </cell>
          <cell r="O50">
            <v>4.6654008561578586E-2</v>
          </cell>
        </row>
        <row r="51">
          <cell r="B51" t="str">
            <v>FEP</v>
          </cell>
          <cell r="E51">
            <v>0.01</v>
          </cell>
          <cell r="F51">
            <v>0.01</v>
          </cell>
          <cell r="G51">
            <v>8.0024031599412355E-3</v>
          </cell>
          <cell r="H51">
            <v>5.790873882727714E-3</v>
          </cell>
          <cell r="I51">
            <v>6.407634715125822E-3</v>
          </cell>
          <cell r="J51">
            <v>6.0942318258606675E-3</v>
          </cell>
          <cell r="K51">
            <v>6.0570160837482125E-3</v>
          </cell>
          <cell r="L51">
            <v>6.1582948662156902E-3</v>
          </cell>
          <cell r="M51">
            <v>6.1582948662156902E-3</v>
          </cell>
          <cell r="N51">
            <v>6.1582948662156902E-3</v>
          </cell>
          <cell r="O51">
            <v>6.1582948662156902E-3</v>
          </cell>
        </row>
        <row r="52">
          <cell r="B52" t="str">
            <v>ASO</v>
          </cell>
          <cell r="E52">
            <v>3.5000000000000003E-2</v>
          </cell>
          <cell r="F52">
            <v>3.5000000000000003E-2</v>
          </cell>
          <cell r="G52">
            <v>0.01</v>
          </cell>
          <cell r="H52">
            <v>0.01</v>
          </cell>
          <cell r="I52">
            <v>0.01</v>
          </cell>
          <cell r="J52">
            <v>4.8031609956377785E-2</v>
          </cell>
          <cell r="K52">
            <v>4.7494352467542134E-2</v>
          </cell>
          <cell r="L52">
            <v>4.0940319699005238E-2</v>
          </cell>
          <cell r="M52">
            <v>4.0940319699005238E-2</v>
          </cell>
          <cell r="N52">
            <v>4.0940319699005238E-2</v>
          </cell>
          <cell r="O52">
            <v>4.0940319699005238E-2</v>
          </cell>
        </row>
        <row r="53">
          <cell r="B53" t="str">
            <v>Medicare</v>
          </cell>
          <cell r="E53">
            <v>0</v>
          </cell>
          <cell r="F53">
            <v>0</v>
          </cell>
          <cell r="G53">
            <v>0</v>
          </cell>
          <cell r="H53">
            <v>0.01</v>
          </cell>
          <cell r="I53">
            <v>0.01</v>
          </cell>
          <cell r="J53">
            <v>0.01</v>
          </cell>
          <cell r="K53">
            <v>0.01</v>
          </cell>
          <cell r="L53">
            <v>0.01</v>
          </cell>
          <cell r="M53">
            <v>0.01</v>
          </cell>
          <cell r="N53">
            <v>0.01</v>
          </cell>
          <cell r="O53">
            <v>0.01</v>
          </cell>
        </row>
        <row r="54">
          <cell r="B54" t="str">
            <v>Truli</v>
          </cell>
          <cell r="E54">
            <v>3.5000000000000003E-2</v>
          </cell>
          <cell r="F54">
            <v>3.5000000000000003E-2</v>
          </cell>
          <cell r="G54">
            <v>3.5000000000000003E-2</v>
          </cell>
          <cell r="H54">
            <v>3.5000000000000003E-2</v>
          </cell>
          <cell r="I54">
            <v>3.5000000000000003E-2</v>
          </cell>
          <cell r="J54">
            <v>3.5000000000000003E-2</v>
          </cell>
          <cell r="K54">
            <v>3.5000000000000003E-2</v>
          </cell>
          <cell r="L54">
            <v>3.5000000000000003E-2</v>
          </cell>
          <cell r="M54">
            <v>3.5000000000000003E-2</v>
          </cell>
          <cell r="N54">
            <v>3.5000000000000003E-2</v>
          </cell>
          <cell r="O54">
            <v>3.5000000000000003E-2</v>
          </cell>
        </row>
        <row r="55">
          <cell r="B55" t="str">
            <v>Ancillary</v>
          </cell>
          <cell r="E55">
            <v>0.01</v>
          </cell>
          <cell r="F55">
            <v>0.01</v>
          </cell>
          <cell r="G55">
            <v>0.01</v>
          </cell>
          <cell r="H55">
            <v>0.01</v>
          </cell>
          <cell r="I55">
            <v>0.01</v>
          </cell>
          <cell r="J55">
            <v>0.01</v>
          </cell>
          <cell r="K55">
            <v>0.01</v>
          </cell>
          <cell r="L55">
            <v>0.01</v>
          </cell>
          <cell r="M55">
            <v>0.01</v>
          </cell>
          <cell r="N55">
            <v>0.01</v>
          </cell>
          <cell r="O55">
            <v>0.01</v>
          </cell>
        </row>
        <row r="56">
          <cell r="B56" t="str">
            <v>Other</v>
          </cell>
          <cell r="E56">
            <v>3.5000000000000003E-2</v>
          </cell>
          <cell r="F56">
            <v>3.5000000000000003E-2</v>
          </cell>
          <cell r="G56">
            <v>3.5000000000000003E-2</v>
          </cell>
          <cell r="H56">
            <v>3.5000000000000003E-2</v>
          </cell>
          <cell r="I56">
            <v>3.5000000000000003E-2</v>
          </cell>
          <cell r="J56">
            <v>3.5000000000000003E-2</v>
          </cell>
          <cell r="K56">
            <v>3.5000000000000003E-2</v>
          </cell>
          <cell r="L56">
            <v>3.5000000000000003E-2</v>
          </cell>
          <cell r="M56">
            <v>3.5000000000000003E-2</v>
          </cell>
          <cell r="N56">
            <v>3.5000000000000003E-2</v>
          </cell>
          <cell r="O56">
            <v>3.5000000000000003E-2</v>
          </cell>
        </row>
        <row r="57">
          <cell r="B57" t="str">
            <v>*For New Businesses, Product lines and where critical to the analysis, the user is required to obtain and use actual forecasted and strategic planned margins from Finance/Forecasting.</v>
          </cell>
        </row>
        <row r="58">
          <cell r="B58" t="str">
            <v>For modeling the user can substitute other margins: GM, CM</v>
          </cell>
        </row>
      </sheetData>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A1209-345E-4285-BC20-7A2B5043E074}">
  <sheetPr codeName="Sheet1">
    <tabColor theme="5" tint="0.39997558519241921"/>
    <pageSetUpPr autoPageBreaks="0"/>
  </sheetPr>
  <dimension ref="A1:N51"/>
  <sheetViews>
    <sheetView showGridLines="0" tabSelected="1" zoomScale="130" zoomScaleNormal="130" workbookViewId="0">
      <pane xSplit="2" ySplit="3" topLeftCell="C37" activePane="bottomRight" state="frozen"/>
      <selection pane="topRight" activeCell="C1" sqref="C1"/>
      <selection pane="bottomLeft" activeCell="A4" sqref="A4"/>
      <selection pane="bottomRight" activeCell="A2" sqref="A2"/>
    </sheetView>
  </sheetViews>
  <sheetFormatPr defaultRowHeight="14.25" x14ac:dyDescent="0.45"/>
  <cols>
    <col min="2" max="2" width="4.46484375" customWidth="1"/>
    <col min="3" max="3" width="3.796875" customWidth="1"/>
    <col min="4" max="4" width="8" customWidth="1"/>
    <col min="5" max="5" width="87.796875" customWidth="1"/>
    <col min="14" max="14" width="14.265625" bestFit="1" customWidth="1"/>
  </cols>
  <sheetData>
    <row r="1" spans="1:14" ht="21" x14ac:dyDescent="0.65">
      <c r="A1" s="376" t="s">
        <v>432</v>
      </c>
    </row>
    <row r="2" spans="1:14" ht="23.25" x14ac:dyDescent="0.7">
      <c r="C2" s="322" t="s">
        <v>347</v>
      </c>
      <c r="D2" s="323"/>
      <c r="E2" s="324"/>
    </row>
    <row r="3" spans="1:14" ht="23.25" x14ac:dyDescent="0.7">
      <c r="C3" s="325" t="s">
        <v>357</v>
      </c>
      <c r="D3" s="326"/>
      <c r="E3" s="327"/>
    </row>
    <row r="4" spans="1:14" x14ac:dyDescent="0.45">
      <c r="C4" s="274"/>
      <c r="N4" s="68"/>
    </row>
    <row r="5" spans="1:14" ht="5.2" customHeight="1" x14ac:dyDescent="0.45"/>
    <row r="6" spans="1:14" ht="15.75" x14ac:dyDescent="0.5">
      <c r="C6" s="301" t="s">
        <v>336</v>
      </c>
    </row>
    <row r="7" spans="1:14" ht="15.75" x14ac:dyDescent="0.5">
      <c r="C7" s="4"/>
      <c r="D7" t="s">
        <v>379</v>
      </c>
    </row>
    <row r="8" spans="1:14" ht="4.5" customHeight="1" x14ac:dyDescent="0.5">
      <c r="C8" s="4"/>
    </row>
    <row r="9" spans="1:14" ht="15.75" x14ac:dyDescent="0.5">
      <c r="C9" s="301" t="s">
        <v>365</v>
      </c>
    </row>
    <row r="10" spans="1:14" ht="15.75" x14ac:dyDescent="0.5">
      <c r="C10" s="4"/>
      <c r="D10" s="273" t="s">
        <v>361</v>
      </c>
    </row>
    <row r="11" spans="1:14" ht="15.75" x14ac:dyDescent="0.5">
      <c r="C11" s="4"/>
      <c r="E11" t="s">
        <v>368</v>
      </c>
    </row>
    <row r="12" spans="1:14" ht="15.75" customHeight="1" x14ac:dyDescent="0.5">
      <c r="C12" s="4"/>
      <c r="E12" t="s">
        <v>415</v>
      </c>
    </row>
    <row r="13" spans="1:14" ht="4.5" customHeight="1" x14ac:dyDescent="0.5">
      <c r="C13" s="4"/>
      <c r="E13" s="274"/>
      <c r="J13" s="87"/>
    </row>
    <row r="14" spans="1:14" ht="15.75" x14ac:dyDescent="0.5">
      <c r="C14" s="301" t="s">
        <v>402</v>
      </c>
      <c r="J14" s="87"/>
    </row>
    <row r="15" spans="1:14" ht="15.75" x14ac:dyDescent="0.5">
      <c r="C15" s="4"/>
      <c r="D15" s="273" t="s">
        <v>259</v>
      </c>
      <c r="J15" s="87"/>
    </row>
    <row r="16" spans="1:14" ht="15.75" x14ac:dyDescent="0.5">
      <c r="C16" s="4"/>
      <c r="D16" s="273"/>
      <c r="E16" t="s">
        <v>348</v>
      </c>
      <c r="J16" s="87"/>
    </row>
    <row r="17" spans="3:10" ht="15.75" x14ac:dyDescent="0.5">
      <c r="C17" s="4"/>
      <c r="D17" t="s">
        <v>339</v>
      </c>
      <c r="J17" s="87"/>
    </row>
    <row r="18" spans="3:10" ht="15.75" x14ac:dyDescent="0.5">
      <c r="C18" s="4"/>
      <c r="D18" s="273"/>
      <c r="E18" s="273" t="s">
        <v>352</v>
      </c>
    </row>
    <row r="19" spans="3:10" ht="15.75" x14ac:dyDescent="0.5">
      <c r="C19" s="4"/>
      <c r="D19" s="273"/>
      <c r="E19" s="273" t="s">
        <v>351</v>
      </c>
    </row>
    <row r="20" spans="3:10" ht="15.75" x14ac:dyDescent="0.5">
      <c r="C20" s="4"/>
      <c r="D20" s="273" t="s">
        <v>355</v>
      </c>
    </row>
    <row r="21" spans="3:10" ht="15.75" x14ac:dyDescent="0.5">
      <c r="C21" s="4"/>
      <c r="E21" s="273" t="s">
        <v>349</v>
      </c>
    </row>
    <row r="22" spans="3:10" ht="15.75" x14ac:dyDescent="0.5">
      <c r="C22" s="4"/>
      <c r="E22" s="273" t="s">
        <v>350</v>
      </c>
    </row>
    <row r="23" spans="3:10" ht="4.5" customHeight="1" x14ac:dyDescent="0.5">
      <c r="C23" s="4"/>
    </row>
    <row r="24" spans="3:10" ht="15.75" x14ac:dyDescent="0.5">
      <c r="C24" s="301" t="s">
        <v>403</v>
      </c>
    </row>
    <row r="25" spans="3:10" ht="15.75" x14ac:dyDescent="0.5">
      <c r="C25" s="4"/>
      <c r="D25" s="273" t="s">
        <v>153</v>
      </c>
    </row>
    <row r="26" spans="3:10" ht="15.75" x14ac:dyDescent="0.5">
      <c r="C26" s="4"/>
      <c r="D26" s="273"/>
      <c r="E26" t="s">
        <v>362</v>
      </c>
    </row>
    <row r="27" spans="3:10" ht="15.75" x14ac:dyDescent="0.5">
      <c r="C27" s="4"/>
      <c r="D27" s="273" t="s">
        <v>46</v>
      </c>
    </row>
    <row r="28" spans="3:10" ht="15.75" x14ac:dyDescent="0.5">
      <c r="C28" s="4"/>
      <c r="D28" s="273"/>
      <c r="E28" t="s">
        <v>344</v>
      </c>
    </row>
    <row r="29" spans="3:10" ht="15.75" x14ac:dyDescent="0.5">
      <c r="C29" s="4"/>
      <c r="D29" s="273" t="s">
        <v>68</v>
      </c>
    </row>
    <row r="30" spans="3:10" ht="15.75" x14ac:dyDescent="0.5">
      <c r="C30" s="4"/>
      <c r="E30" t="s">
        <v>345</v>
      </c>
    </row>
    <row r="31" spans="3:10" ht="15.75" x14ac:dyDescent="0.5">
      <c r="C31" s="4"/>
      <c r="D31" s="78"/>
      <c r="E31" s="274" t="s">
        <v>378</v>
      </c>
      <c r="J31" s="87"/>
    </row>
    <row r="32" spans="3:10" ht="4.5" customHeight="1" x14ac:dyDescent="0.5">
      <c r="C32" s="4"/>
      <c r="E32" s="274"/>
    </row>
    <row r="33" spans="3:5" ht="15.75" x14ac:dyDescent="0.5">
      <c r="C33" s="301" t="s">
        <v>338</v>
      </c>
    </row>
    <row r="34" spans="3:5" ht="15.75" x14ac:dyDescent="0.5">
      <c r="C34" s="4"/>
      <c r="D34" s="273" t="s">
        <v>229</v>
      </c>
    </row>
    <row r="35" spans="3:5" ht="28.9" x14ac:dyDescent="0.5">
      <c r="C35" s="4"/>
      <c r="E35" s="298" t="s">
        <v>346</v>
      </c>
    </row>
    <row r="36" spans="3:5" ht="15.75" x14ac:dyDescent="0.5">
      <c r="C36" s="4"/>
      <c r="D36" s="273" t="s">
        <v>340</v>
      </c>
    </row>
    <row r="37" spans="3:5" ht="28.9" x14ac:dyDescent="0.5">
      <c r="C37" s="4"/>
      <c r="E37" s="298" t="s">
        <v>353</v>
      </c>
    </row>
    <row r="38" spans="3:5" ht="4.5" customHeight="1" x14ac:dyDescent="0.45"/>
    <row r="39" spans="3:5" x14ac:dyDescent="0.45">
      <c r="C39" s="60" t="s">
        <v>356</v>
      </c>
    </row>
    <row r="40" spans="3:5" x14ac:dyDescent="0.45">
      <c r="C40" s="5"/>
      <c r="D40" s="273" t="s">
        <v>361</v>
      </c>
    </row>
    <row r="41" spans="3:5" ht="4.5" customHeight="1" x14ac:dyDescent="0.45"/>
    <row r="42" spans="3:5" ht="15.75" x14ac:dyDescent="0.5">
      <c r="C42" s="301" t="s">
        <v>341</v>
      </c>
    </row>
    <row r="43" spans="3:5" ht="15.75" x14ac:dyDescent="0.5">
      <c r="C43" s="4"/>
      <c r="D43" s="273" t="s">
        <v>342</v>
      </c>
    </row>
    <row r="44" spans="3:5" ht="15.75" x14ac:dyDescent="0.5">
      <c r="C44" s="4"/>
      <c r="D44" s="273" t="s">
        <v>366</v>
      </c>
    </row>
    <row r="45" spans="3:5" ht="15.75" x14ac:dyDescent="0.5">
      <c r="C45" s="4"/>
      <c r="D45" s="328" t="s">
        <v>380</v>
      </c>
    </row>
    <row r="51" spans="3:3" ht="15.75" x14ac:dyDescent="0.5">
      <c r="C51" s="4"/>
    </row>
  </sheetData>
  <hyperlinks>
    <hyperlink ref="D25" location="'Detail Entry'!A1" display="Detail Entry" xr:uid="{6ECB773A-EE41-4FC0-B36D-0FFEB776EB1E}"/>
    <hyperlink ref="D27" location="'Summary of Key Details'!A1" display="Summary of Key Details" xr:uid="{D9D37A98-7508-4180-80F3-8D076B567954}"/>
    <hyperlink ref="D29" location="'Change Log'!A1" display="Change Log" xr:uid="{C0648707-76C3-4257-AE72-AF3B299EC18A}"/>
    <hyperlink ref="D34" location="'Financial Summary'!A1" display="Financial Summary" xr:uid="{C51E4D26-FD1C-4E07-B3AE-6487A38EE083}"/>
    <hyperlink ref="D36" location="'Incremental Budget Impacts'!A1" display="Incremental Budget Impacts" xr:uid="{166D1E23-103E-439D-AD29-7C5C1E6AD247}"/>
    <hyperlink ref="D43" location="'Table of Contents'!B10" display="Table of Contents" xr:uid="{33DA9CFF-A372-4D69-A677-D042A01A32CC}"/>
    <hyperlink ref="D20" location="'Summary of Key Details'!A1" display="Summary of Key Details" xr:uid="{93349C65-B22E-4583-8A5A-B25F58E30BEE}"/>
    <hyperlink ref="D15" location="'Supporting Detail'!A1" display="Supporting Detail" xr:uid="{B1ACAC5F-6D72-4666-8115-D4D39EC33BDD}"/>
    <hyperlink ref="E21" location="'Summary of Key Details'!A21" display="Assumptions and Rationale for Impact" xr:uid="{F98B1DC1-7698-4FE2-AF42-70E062F874AD}"/>
    <hyperlink ref="E22" location="'Summary of Key Details'!A26" display="What is the value step and how will you measure success?" xr:uid="{CD95874E-4268-4EE7-952B-2B3CA1058FFD}"/>
    <hyperlink ref="E18" location="'Summary of Key Details'!A30" display="Include KPI desriptions" xr:uid="{9652B7C1-D953-4560-BEC3-569270564A9B}"/>
    <hyperlink ref="E19" location="'Detail Entry'!D164" display="KPIs metrics" xr:uid="{49DCE9A5-2731-4F29-A726-A867BB61AE4C}"/>
    <hyperlink ref="D10" location="Checklist!A1" display="Checklist &amp; Guidepost" xr:uid="{7BAC28AA-37E9-430A-9B1D-748DBBA6AB85}"/>
    <hyperlink ref="D40" location="Checklist!A1" display="Checklist &amp; Guidepost" xr:uid="{C701E83D-74EB-4BB7-86BC-5242E02DF0D8}"/>
    <hyperlink ref="D44" location="'Table of Contents'!B4" display="Model Introduction" xr:uid="{45C7026D-82B0-4680-AFD7-577CDA38F915}"/>
    <hyperlink ref="D45" location="Example!A1" display="'Detail Entry' Examples" xr:uid="{C9941662-7B7E-425B-82BC-255CFA6AFA3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72D-70D6-4C39-84AA-BCF7F43FAB26}">
  <sheetPr>
    <tabColor theme="5" tint="0.39997558519241921"/>
  </sheetPr>
  <dimension ref="A1:CJ260"/>
  <sheetViews>
    <sheetView zoomScale="80" zoomScaleNormal="80" workbookViewId="0">
      <pane xSplit="4" ySplit="5" topLeftCell="E60" activePane="bottomRight" state="frozen"/>
      <selection activeCell="B1" sqref="B1"/>
      <selection pane="topRight" activeCell="E1" sqref="E1"/>
      <selection pane="bottomLeft" activeCell="B6" sqref="B6"/>
      <selection pane="bottomRight" activeCell="B147" sqref="B147"/>
    </sheetView>
  </sheetViews>
  <sheetFormatPr defaultRowHeight="15.75" outlineLevelRow="2" outlineLevelCol="1" x14ac:dyDescent="0.5"/>
  <cols>
    <col min="1" max="1" width="45.53125" hidden="1" customWidth="1" outlineLevel="1"/>
    <col min="2" max="2" width="3.265625" style="4" customWidth="1" collapsed="1"/>
    <col min="3" max="3" width="3.265625" customWidth="1"/>
    <col min="4" max="4" width="44.73046875" customWidth="1"/>
    <col min="5" max="5" width="36.53125" customWidth="1"/>
    <col min="6" max="6" width="19.796875" bestFit="1" customWidth="1"/>
    <col min="7" max="7" width="1.73046875" customWidth="1"/>
    <col min="8" max="12" width="13.19921875" bestFit="1" customWidth="1"/>
    <col min="13" max="17" width="13" customWidth="1" outlineLevel="1"/>
    <col min="18" max="18" width="14.19921875" customWidth="1"/>
    <col min="19" max="19" width="1.73046875" customWidth="1"/>
    <col min="20" max="21" width="13.46484375" customWidth="1"/>
    <col min="22" max="24" width="13.46484375" bestFit="1" customWidth="1"/>
    <col min="25" max="29" width="13" customWidth="1" outlineLevel="1"/>
    <col min="30" max="30" width="14.19921875" customWidth="1"/>
    <col min="31" max="31" width="1.73046875" customWidth="1"/>
    <col min="32" max="32" width="14.73046875" bestFit="1" customWidth="1"/>
    <col min="33" max="36" width="13.46484375" bestFit="1" customWidth="1"/>
    <col min="37" max="41" width="13" customWidth="1" outlineLevel="1"/>
    <col min="42" max="42" width="14.19921875" customWidth="1"/>
    <col min="43" max="43" width="1.73046875" customWidth="1"/>
    <col min="44" max="48" width="14" customWidth="1"/>
    <col min="49" max="53" width="14" customWidth="1" outlineLevel="1"/>
    <col min="54" max="54" width="14" customWidth="1"/>
    <col min="55" max="55" width="1.73046875" customWidth="1"/>
    <col min="56" max="81" width="13" hidden="1" customWidth="1" outlineLevel="1"/>
    <col min="82" max="82" width="14.73046875" hidden="1" customWidth="1" outlineLevel="1"/>
    <col min="83" max="83" width="9.19921875" hidden="1" customWidth="1" outlineLevel="1"/>
    <col min="84" max="84" width="9.19921875" customWidth="1" collapsed="1"/>
    <col min="85" max="87" width="9.19921875" hidden="1" customWidth="1" outlineLevel="1"/>
    <col min="88" max="88" width="9.19921875" collapsed="1"/>
  </cols>
  <sheetData>
    <row r="1" spans="2:87" ht="21" x14ac:dyDescent="0.65">
      <c r="B1" s="74" t="str">
        <f>'[1]Table of Contents'!A1</f>
        <v>Cost Benefit Analysis (CBA) Version 2022 1.2</v>
      </c>
      <c r="BD1" s="5"/>
      <c r="BE1" s="5"/>
      <c r="BF1" s="5"/>
      <c r="BG1" s="5"/>
      <c r="BH1" s="5"/>
      <c r="BI1" s="5"/>
      <c r="BJ1" s="5"/>
      <c r="BK1" s="5"/>
      <c r="BL1" s="5"/>
      <c r="BM1" s="5"/>
      <c r="BN1" s="5"/>
      <c r="BO1" s="5"/>
      <c r="BP1" s="5"/>
      <c r="BQ1" s="5" t="s">
        <v>42</v>
      </c>
    </row>
    <row r="2" spans="2:87" ht="21" x14ac:dyDescent="0.65">
      <c r="B2" s="74" t="s">
        <v>2</v>
      </c>
      <c r="E2" s="17" t="s">
        <v>3</v>
      </c>
      <c r="F2" s="100">
        <v>2024</v>
      </c>
      <c r="BD2" s="5"/>
      <c r="BE2" s="5"/>
      <c r="BF2" s="5"/>
      <c r="BG2" s="5"/>
      <c r="BH2" s="5"/>
      <c r="BI2" s="5"/>
      <c r="BJ2" s="5"/>
      <c r="BK2" s="5"/>
      <c r="BL2" s="5"/>
      <c r="BM2" s="5"/>
      <c r="BN2" s="5"/>
      <c r="BO2" s="5"/>
      <c r="BP2" s="5"/>
      <c r="BQ2" s="5" t="s">
        <v>10</v>
      </c>
      <c r="BR2" s="103">
        <v>2021</v>
      </c>
    </row>
    <row r="3" spans="2:87" x14ac:dyDescent="0.5">
      <c r="E3" s="3"/>
      <c r="F3" s="10"/>
      <c r="BD3" s="5"/>
      <c r="BE3" s="5"/>
      <c r="BF3" s="5"/>
      <c r="BG3" s="5"/>
      <c r="BH3" s="5"/>
      <c r="BI3" s="5"/>
      <c r="BJ3" s="5"/>
      <c r="BK3" s="5"/>
      <c r="BL3" s="5"/>
      <c r="BM3" s="5"/>
      <c r="BN3" s="5"/>
      <c r="BO3" s="5"/>
      <c r="BP3" s="5"/>
      <c r="BQ3" s="5" t="s">
        <v>11</v>
      </c>
      <c r="BR3" s="103" t="s">
        <v>28</v>
      </c>
      <c r="BS3">
        <f>VLOOKUP($BR$3,$CG$6:$CH$17,2,FALSE)</f>
        <v>12</v>
      </c>
    </row>
    <row r="4" spans="2:87" x14ac:dyDescent="0.5">
      <c r="D4" s="101" t="s">
        <v>137</v>
      </c>
      <c r="F4" s="87"/>
      <c r="G4" s="81"/>
      <c r="H4" s="79" t="s">
        <v>100</v>
      </c>
      <c r="I4" s="69"/>
      <c r="J4" s="69"/>
      <c r="K4" s="69"/>
      <c r="L4" s="69"/>
      <c r="M4" s="69"/>
      <c r="N4" s="69"/>
      <c r="O4" s="69"/>
      <c r="P4" s="69"/>
      <c r="Q4" s="69"/>
      <c r="R4" s="69"/>
      <c r="S4" s="81"/>
      <c r="T4" s="79" t="s">
        <v>168</v>
      </c>
      <c r="U4" s="69"/>
      <c r="V4" s="69"/>
      <c r="W4" s="69"/>
      <c r="X4" s="69"/>
      <c r="Y4" s="69"/>
      <c r="Z4" s="69"/>
      <c r="AA4" s="69"/>
      <c r="AB4" s="69"/>
      <c r="AC4" s="69"/>
      <c r="AD4" s="69"/>
      <c r="AE4" s="81"/>
      <c r="AF4" s="79" t="s">
        <v>115</v>
      </c>
      <c r="AG4" s="69"/>
      <c r="AH4" s="69"/>
      <c r="AI4" s="69"/>
      <c r="AJ4" s="69"/>
      <c r="AK4" s="69"/>
      <c r="AL4" s="69"/>
      <c r="AM4" s="69"/>
      <c r="AN4" s="69"/>
      <c r="AO4" s="69"/>
      <c r="AP4" s="69"/>
      <c r="AQ4" s="81"/>
      <c r="AR4" s="79" t="s">
        <v>116</v>
      </c>
      <c r="AS4" s="69"/>
      <c r="AT4" s="69"/>
      <c r="AU4" s="69"/>
      <c r="AV4" s="69"/>
      <c r="AW4" s="69"/>
      <c r="AX4" s="69"/>
      <c r="AY4" s="69"/>
      <c r="AZ4" s="69"/>
      <c r="BA4" s="69"/>
      <c r="BB4" s="69"/>
      <c r="BC4" s="81"/>
      <c r="BD4" s="235" t="s">
        <v>295</v>
      </c>
      <c r="BE4" s="236"/>
      <c r="BF4" s="236"/>
      <c r="BG4" s="236"/>
      <c r="BH4" s="236"/>
      <c r="BI4" s="236"/>
      <c r="BJ4" s="236"/>
      <c r="BK4" s="236"/>
      <c r="BL4" s="236"/>
      <c r="BM4" s="236"/>
      <c r="BN4" s="236"/>
      <c r="BO4" s="236"/>
      <c r="BP4" s="237"/>
      <c r="BQ4" s="235" t="s">
        <v>267</v>
      </c>
      <c r="BR4" s="236"/>
      <c r="BS4" s="236"/>
      <c r="BT4" s="236"/>
      <c r="BU4" s="236"/>
      <c r="BV4" s="236"/>
      <c r="BW4" s="236"/>
      <c r="BX4" s="236"/>
      <c r="BY4" s="236"/>
      <c r="BZ4" s="236"/>
      <c r="CA4" s="236"/>
      <c r="CB4" s="236"/>
      <c r="CC4" s="237"/>
    </row>
    <row r="5" spans="2:87" x14ac:dyDescent="0.5">
      <c r="D5" s="1" t="s">
        <v>61</v>
      </c>
      <c r="E5" s="1" t="s">
        <v>171</v>
      </c>
      <c r="F5" s="13" t="s">
        <v>44</v>
      </c>
      <c r="G5" s="82"/>
      <c r="H5" s="80">
        <f>F2</f>
        <v>2024</v>
      </c>
      <c r="I5" s="71">
        <f>H5+1</f>
        <v>2025</v>
      </c>
      <c r="J5" s="71">
        <f t="shared" ref="J5:Q5" si="0">I5+1</f>
        <v>2026</v>
      </c>
      <c r="K5" s="71">
        <f t="shared" si="0"/>
        <v>2027</v>
      </c>
      <c r="L5" s="71">
        <f t="shared" si="0"/>
        <v>2028</v>
      </c>
      <c r="M5" s="71">
        <f t="shared" si="0"/>
        <v>2029</v>
      </c>
      <c r="N5" s="71">
        <f t="shared" si="0"/>
        <v>2030</v>
      </c>
      <c r="O5" s="71">
        <f t="shared" si="0"/>
        <v>2031</v>
      </c>
      <c r="P5" s="71">
        <f t="shared" si="0"/>
        <v>2032</v>
      </c>
      <c r="Q5" s="71">
        <f t="shared" si="0"/>
        <v>2033</v>
      </c>
      <c r="R5" s="85" t="s">
        <v>0</v>
      </c>
      <c r="S5" s="82"/>
      <c r="T5" s="80">
        <f>H5</f>
        <v>2024</v>
      </c>
      <c r="U5" s="71">
        <f t="shared" ref="U5:AC5" si="1">T5+1</f>
        <v>2025</v>
      </c>
      <c r="V5" s="71">
        <f t="shared" si="1"/>
        <v>2026</v>
      </c>
      <c r="W5" s="71">
        <f t="shared" si="1"/>
        <v>2027</v>
      </c>
      <c r="X5" s="71">
        <f t="shared" si="1"/>
        <v>2028</v>
      </c>
      <c r="Y5" s="71">
        <f t="shared" si="1"/>
        <v>2029</v>
      </c>
      <c r="Z5" s="71">
        <f t="shared" si="1"/>
        <v>2030</v>
      </c>
      <c r="AA5" s="71">
        <f t="shared" si="1"/>
        <v>2031</v>
      </c>
      <c r="AB5" s="71">
        <f t="shared" si="1"/>
        <v>2032</v>
      </c>
      <c r="AC5" s="71">
        <f t="shared" si="1"/>
        <v>2033</v>
      </c>
      <c r="AD5" s="85" t="s">
        <v>0</v>
      </c>
      <c r="AE5" s="82"/>
      <c r="AF5" s="80">
        <f>T5</f>
        <v>2024</v>
      </c>
      <c r="AG5" s="71">
        <f t="shared" ref="AG5:AO5" si="2">AF5+1</f>
        <v>2025</v>
      </c>
      <c r="AH5" s="71">
        <f t="shared" si="2"/>
        <v>2026</v>
      </c>
      <c r="AI5" s="71">
        <f t="shared" si="2"/>
        <v>2027</v>
      </c>
      <c r="AJ5" s="71">
        <f t="shared" si="2"/>
        <v>2028</v>
      </c>
      <c r="AK5" s="71">
        <f t="shared" si="2"/>
        <v>2029</v>
      </c>
      <c r="AL5" s="71">
        <f t="shared" si="2"/>
        <v>2030</v>
      </c>
      <c r="AM5" s="71">
        <f t="shared" si="2"/>
        <v>2031</v>
      </c>
      <c r="AN5" s="71">
        <f t="shared" si="2"/>
        <v>2032</v>
      </c>
      <c r="AO5" s="71">
        <f t="shared" si="2"/>
        <v>2033</v>
      </c>
      <c r="AP5" s="85" t="s">
        <v>0</v>
      </c>
      <c r="AQ5" s="82"/>
      <c r="AR5" s="80">
        <f t="shared" ref="AR5:BB5" si="3">H5</f>
        <v>2024</v>
      </c>
      <c r="AS5" s="71">
        <f t="shared" si="3"/>
        <v>2025</v>
      </c>
      <c r="AT5" s="71">
        <f t="shared" si="3"/>
        <v>2026</v>
      </c>
      <c r="AU5" s="71">
        <f t="shared" si="3"/>
        <v>2027</v>
      </c>
      <c r="AV5" s="71">
        <f t="shared" si="3"/>
        <v>2028</v>
      </c>
      <c r="AW5" s="71">
        <f t="shared" si="3"/>
        <v>2029</v>
      </c>
      <c r="AX5" s="71">
        <f t="shared" si="3"/>
        <v>2030</v>
      </c>
      <c r="AY5" s="71">
        <f t="shared" si="3"/>
        <v>2031</v>
      </c>
      <c r="AZ5" s="71">
        <f t="shared" si="3"/>
        <v>2032</v>
      </c>
      <c r="BA5" s="71">
        <f t="shared" si="3"/>
        <v>2033</v>
      </c>
      <c r="BB5" s="85" t="str">
        <f t="shared" si="3"/>
        <v>Total</v>
      </c>
      <c r="BC5" s="82"/>
      <c r="BD5" s="86" t="s">
        <v>28</v>
      </c>
      <c r="BE5" s="70" t="s">
        <v>29</v>
      </c>
      <c r="BF5" s="70" t="s">
        <v>30</v>
      </c>
      <c r="BG5" s="70" t="s">
        <v>31</v>
      </c>
      <c r="BH5" s="70" t="s">
        <v>32</v>
      </c>
      <c r="BI5" s="70" t="s">
        <v>33</v>
      </c>
      <c r="BJ5" s="70" t="s">
        <v>34</v>
      </c>
      <c r="BK5" s="70" t="s">
        <v>35</v>
      </c>
      <c r="BL5" s="70" t="s">
        <v>36</v>
      </c>
      <c r="BM5" s="70" t="s">
        <v>37</v>
      </c>
      <c r="BN5" s="70" t="s">
        <v>38</v>
      </c>
      <c r="BO5" s="70" t="s">
        <v>39</v>
      </c>
      <c r="BP5" s="70" t="s">
        <v>0</v>
      </c>
      <c r="BQ5" s="86" t="s">
        <v>28</v>
      </c>
      <c r="BR5" s="70" t="s">
        <v>29</v>
      </c>
      <c r="BS5" s="70" t="s">
        <v>30</v>
      </c>
      <c r="BT5" s="70" t="s">
        <v>31</v>
      </c>
      <c r="BU5" s="70" t="s">
        <v>32</v>
      </c>
      <c r="BV5" s="70" t="s">
        <v>33</v>
      </c>
      <c r="BW5" s="70" t="s">
        <v>34</v>
      </c>
      <c r="BX5" s="70" t="s">
        <v>35</v>
      </c>
      <c r="BY5" s="70" t="s">
        <v>36</v>
      </c>
      <c r="BZ5" s="70" t="s">
        <v>37</v>
      </c>
      <c r="CA5" s="70" t="s">
        <v>38</v>
      </c>
      <c r="CB5" s="70" t="s">
        <v>39</v>
      </c>
      <c r="CC5" s="70" t="s">
        <v>0</v>
      </c>
    </row>
    <row r="6" spans="2:87" ht="21" outlineLevel="1" x14ac:dyDescent="0.65">
      <c r="B6" s="76" t="s">
        <v>9</v>
      </c>
      <c r="C6" s="75"/>
      <c r="D6" s="75"/>
      <c r="E6" s="75"/>
      <c r="F6" s="75"/>
      <c r="G6" s="82"/>
      <c r="H6" s="75"/>
      <c r="I6" s="75"/>
      <c r="J6" s="75"/>
      <c r="K6" s="75"/>
      <c r="L6" s="75"/>
      <c r="M6" s="75"/>
      <c r="N6" s="75"/>
      <c r="O6" s="75"/>
      <c r="P6" s="75"/>
      <c r="Q6" s="75"/>
      <c r="R6" s="75"/>
      <c r="S6" s="82"/>
      <c r="T6" s="75"/>
      <c r="U6" s="75"/>
      <c r="V6" s="75"/>
      <c r="W6" s="75"/>
      <c r="X6" s="75"/>
      <c r="Y6" s="75"/>
      <c r="Z6" s="75"/>
      <c r="AA6" s="75"/>
      <c r="AB6" s="75"/>
      <c r="AC6" s="75"/>
      <c r="AD6" s="75"/>
      <c r="AE6" s="82"/>
      <c r="AF6" s="75"/>
      <c r="AG6" s="75"/>
      <c r="AH6" s="75"/>
      <c r="AI6" s="75"/>
      <c r="AJ6" s="75"/>
      <c r="AK6" s="75"/>
      <c r="AL6" s="75"/>
      <c r="AM6" s="75"/>
      <c r="AN6" s="75"/>
      <c r="AO6" s="75"/>
      <c r="AP6" s="75"/>
      <c r="AQ6" s="82"/>
      <c r="AR6" s="75"/>
      <c r="AS6" s="75"/>
      <c r="AT6" s="75"/>
      <c r="AU6" s="75"/>
      <c r="AV6" s="75"/>
      <c r="AW6" s="75"/>
      <c r="AX6" s="75"/>
      <c r="AY6" s="75"/>
      <c r="AZ6" s="75"/>
      <c r="BA6" s="75"/>
      <c r="BB6" s="75"/>
      <c r="BC6" s="82"/>
      <c r="BD6" s="75"/>
      <c r="BE6" s="75"/>
      <c r="BF6" s="75"/>
      <c r="BG6" s="75"/>
      <c r="BH6" s="75"/>
      <c r="BI6" s="75"/>
      <c r="BJ6" s="75"/>
      <c r="BK6" s="75"/>
      <c r="BL6" s="75"/>
      <c r="BM6" s="75"/>
      <c r="BN6" s="75"/>
      <c r="BO6" s="75"/>
      <c r="BP6" s="75"/>
      <c r="BQ6" s="75">
        <v>12</v>
      </c>
      <c r="BR6" s="75">
        <v>11</v>
      </c>
      <c r="BS6" s="75">
        <v>10</v>
      </c>
      <c r="BT6" s="75">
        <v>9</v>
      </c>
      <c r="BU6" s="75">
        <v>8</v>
      </c>
      <c r="BV6" s="75">
        <v>7</v>
      </c>
      <c r="BW6" s="75">
        <v>6</v>
      </c>
      <c r="BX6" s="75">
        <v>5</v>
      </c>
      <c r="BY6" s="75">
        <v>4</v>
      </c>
      <c r="BZ6" s="75">
        <v>3</v>
      </c>
      <c r="CA6" s="75">
        <v>2</v>
      </c>
      <c r="CB6" s="75">
        <v>1</v>
      </c>
      <c r="CC6" s="75"/>
      <c r="CD6" s="12" t="s">
        <v>41</v>
      </c>
      <c r="CE6" s="12" t="s">
        <v>40</v>
      </c>
      <c r="CF6" s="12"/>
      <c r="CG6" t="s">
        <v>28</v>
      </c>
      <c r="CH6">
        <v>12</v>
      </c>
      <c r="CI6">
        <f>F2</f>
        <v>2024</v>
      </c>
    </row>
    <row r="7" spans="2:87" outlineLevel="2" x14ac:dyDescent="0.5">
      <c r="C7" s="5" t="s">
        <v>18</v>
      </c>
      <c r="F7" t="s">
        <v>113</v>
      </c>
      <c r="G7" s="83"/>
      <c r="H7" s="7"/>
      <c r="I7" s="7"/>
      <c r="J7" s="7"/>
      <c r="K7" s="7"/>
      <c r="L7" s="7"/>
      <c r="M7" s="7"/>
      <c r="N7" s="7"/>
      <c r="O7" s="7"/>
      <c r="P7" s="7"/>
      <c r="Q7" s="7"/>
      <c r="R7" s="7"/>
      <c r="S7" s="83"/>
      <c r="T7" s="7"/>
      <c r="U7" s="7"/>
      <c r="V7" s="7"/>
      <c r="W7" s="7"/>
      <c r="X7" s="7"/>
      <c r="Y7" s="7"/>
      <c r="Z7" s="7"/>
      <c r="AA7" s="7"/>
      <c r="AB7" s="7"/>
      <c r="AC7" s="7"/>
      <c r="AD7" s="7"/>
      <c r="AE7" s="83"/>
      <c r="AF7" s="7"/>
      <c r="AG7" s="7"/>
      <c r="AH7" s="7"/>
      <c r="AI7" s="7"/>
      <c r="AJ7" s="7"/>
      <c r="AK7" s="7"/>
      <c r="AL7" s="7"/>
      <c r="AM7" s="7"/>
      <c r="AN7" s="7"/>
      <c r="AO7" s="7"/>
      <c r="AP7" s="7"/>
      <c r="AQ7" s="83"/>
      <c r="AR7" s="7"/>
      <c r="AS7" s="7"/>
      <c r="AT7" s="7"/>
      <c r="AU7" s="7"/>
      <c r="AV7" s="7"/>
      <c r="AW7" s="7"/>
      <c r="AX7" s="7"/>
      <c r="AY7" s="7"/>
      <c r="AZ7" s="7"/>
      <c r="BA7" s="7"/>
      <c r="BB7" s="7"/>
      <c r="BC7" s="83"/>
      <c r="BD7" s="7"/>
      <c r="BE7" s="7"/>
      <c r="BF7" s="7"/>
      <c r="BG7" s="7"/>
      <c r="BH7" s="7"/>
      <c r="BI7" s="7"/>
      <c r="BJ7" s="7"/>
      <c r="BK7" s="7"/>
      <c r="BL7" s="7"/>
      <c r="BM7" s="7"/>
      <c r="BN7" s="7"/>
      <c r="BO7" s="7"/>
      <c r="BP7" s="7"/>
      <c r="CC7" s="7"/>
      <c r="CG7" t="s">
        <v>29</v>
      </c>
      <c r="CH7">
        <v>11</v>
      </c>
      <c r="CI7">
        <f>CI6+1</f>
        <v>2025</v>
      </c>
    </row>
    <row r="8" spans="2:87" outlineLevel="2" x14ac:dyDescent="0.5">
      <c r="C8" s="78"/>
      <c r="D8" s="78" t="s">
        <v>386</v>
      </c>
      <c r="E8" s="78" t="s">
        <v>87</v>
      </c>
      <c r="F8" s="78" t="s">
        <v>164</v>
      </c>
      <c r="G8" s="83"/>
      <c r="H8" s="72"/>
      <c r="I8" s="72"/>
      <c r="J8" s="72"/>
      <c r="K8" s="72"/>
      <c r="L8" s="72"/>
      <c r="M8" s="72"/>
      <c r="N8" s="72"/>
      <c r="O8" s="72"/>
      <c r="P8" s="72"/>
      <c r="Q8" s="72"/>
      <c r="R8" s="72">
        <f t="shared" ref="R8:R16" si="4">SUM(H8:Q8)</f>
        <v>0</v>
      </c>
      <c r="S8" s="83"/>
      <c r="T8" s="88">
        <v>2500000</v>
      </c>
      <c r="U8" s="88">
        <v>1500000</v>
      </c>
      <c r="V8" s="88">
        <v>1750000</v>
      </c>
      <c r="W8" s="88"/>
      <c r="X8" s="88"/>
      <c r="Y8" s="88"/>
      <c r="Z8" s="88"/>
      <c r="AA8" s="88"/>
      <c r="AB8" s="88"/>
      <c r="AC8" s="88"/>
      <c r="AD8" s="7">
        <f t="shared" ref="AD8:AD16" si="5">SUM(T8:AC8)</f>
        <v>5750000</v>
      </c>
      <c r="AE8" s="83"/>
      <c r="AF8" s="7">
        <f t="shared" ref="AF8:AO16" si="6">T8-H8</f>
        <v>2500000</v>
      </c>
      <c r="AG8" s="7">
        <f>U8-I8</f>
        <v>1500000</v>
      </c>
      <c r="AH8" s="7">
        <f t="shared" si="6"/>
        <v>1750000</v>
      </c>
      <c r="AI8" s="7">
        <f t="shared" si="6"/>
        <v>0</v>
      </c>
      <c r="AJ8" s="7">
        <f t="shared" si="6"/>
        <v>0</v>
      </c>
      <c r="AK8" s="7">
        <f t="shared" si="6"/>
        <v>0</v>
      </c>
      <c r="AL8" s="7">
        <f t="shared" si="6"/>
        <v>0</v>
      </c>
      <c r="AM8" s="7">
        <f t="shared" si="6"/>
        <v>0</v>
      </c>
      <c r="AN8" s="7">
        <f t="shared" si="6"/>
        <v>0</v>
      </c>
      <c r="AO8" s="7">
        <f t="shared" si="6"/>
        <v>0</v>
      </c>
      <c r="AP8" s="7">
        <f t="shared" ref="AP8:AP16" si="7">SUM(AF8:AO8)</f>
        <v>5750000</v>
      </c>
      <c r="AQ8" s="83"/>
      <c r="AR8" s="7">
        <f>IF(OR(AF8="",AF8=0),"",AF8)</f>
        <v>2500000</v>
      </c>
      <c r="AS8" s="7">
        <f>IF(OR(AG8="",AG8=0),"",AG8)</f>
        <v>1500000</v>
      </c>
      <c r="AT8" s="7">
        <f t="shared" ref="AT8:BA16" si="8">IF(OR(AH8="",AH8=0),"",AH8)</f>
        <v>1750000</v>
      </c>
      <c r="AU8" s="7" t="str">
        <f t="shared" si="8"/>
        <v/>
      </c>
      <c r="AV8" s="7" t="str">
        <f t="shared" si="8"/>
        <v/>
      </c>
      <c r="AW8" s="7" t="str">
        <f t="shared" si="8"/>
        <v/>
      </c>
      <c r="AX8" s="7" t="str">
        <f t="shared" si="8"/>
        <v/>
      </c>
      <c r="AY8" s="7" t="str">
        <f t="shared" si="8"/>
        <v/>
      </c>
      <c r="AZ8" s="7" t="str">
        <f t="shared" si="8"/>
        <v/>
      </c>
      <c r="BA8" s="7" t="str">
        <f t="shared" si="8"/>
        <v/>
      </c>
      <c r="BB8" s="7">
        <f t="shared" ref="BB8:BB16" si="9">SUM(AR8:BA8)</f>
        <v>5750000</v>
      </c>
      <c r="BC8" s="83"/>
      <c r="BD8" s="88"/>
      <c r="BE8" s="88"/>
      <c r="BF8" s="88"/>
      <c r="BG8" s="88"/>
      <c r="BH8" s="88"/>
      <c r="BI8" s="88"/>
      <c r="BJ8" s="88"/>
      <c r="BK8" s="88"/>
      <c r="BL8" s="88"/>
      <c r="BM8" s="88"/>
      <c r="BN8" s="88"/>
      <c r="BO8" s="88"/>
      <c r="BP8" s="7">
        <f t="shared" ref="BP8:BP16" si="10">SUM(BD8:BO8)</f>
        <v>0</v>
      </c>
      <c r="BQ8" s="7">
        <f t="shared" ref="BQ8:CB16" si="11">IF(OR($BS$3&gt;BQ$6,$BS$3=BQ$6),$CD8/$BS$3,"")</f>
        <v>0</v>
      </c>
      <c r="BR8" s="7">
        <f t="shared" si="11"/>
        <v>0</v>
      </c>
      <c r="BS8" s="7">
        <f t="shared" si="11"/>
        <v>0</v>
      </c>
      <c r="BT8" s="7">
        <f t="shared" si="11"/>
        <v>0</v>
      </c>
      <c r="BU8" s="7">
        <f t="shared" si="11"/>
        <v>0</v>
      </c>
      <c r="BV8" s="7">
        <f t="shared" si="11"/>
        <v>0</v>
      </c>
      <c r="BW8" s="7">
        <f t="shared" si="11"/>
        <v>0</v>
      </c>
      <c r="BX8" s="7">
        <f t="shared" si="11"/>
        <v>0</v>
      </c>
      <c r="BY8" s="7">
        <f t="shared" si="11"/>
        <v>0</v>
      </c>
      <c r="BZ8" s="7">
        <f t="shared" si="11"/>
        <v>0</v>
      </c>
      <c r="CA8" s="7">
        <f t="shared" si="11"/>
        <v>0</v>
      </c>
      <c r="CB8" s="7">
        <f t="shared" si="11"/>
        <v>0</v>
      </c>
      <c r="CC8" s="7">
        <f>SUM(BQ8:CB8)</f>
        <v>0</v>
      </c>
      <c r="CD8" s="7">
        <f t="shared" ref="CD8:CD16" si="12">SUMIFS(AF8:AP8,$AF$5:$AP$5,$BR$2)</f>
        <v>0</v>
      </c>
      <c r="CE8" t="b">
        <f>CC8=CD8</f>
        <v>1</v>
      </c>
      <c r="CG8" t="s">
        <v>30</v>
      </c>
      <c r="CH8">
        <v>10</v>
      </c>
      <c r="CI8">
        <f t="shared" ref="CI8:CI15" si="13">CI7+1</f>
        <v>2026</v>
      </c>
    </row>
    <row r="9" spans="2:87" outlineLevel="2" x14ac:dyDescent="0.5">
      <c r="C9" s="78"/>
      <c r="D9" s="78"/>
      <c r="E9" s="78"/>
      <c r="F9" s="78"/>
      <c r="G9" s="83"/>
      <c r="H9" s="72"/>
      <c r="I9" s="72"/>
      <c r="J9" s="72"/>
      <c r="K9" s="72"/>
      <c r="L9" s="72"/>
      <c r="M9" s="72"/>
      <c r="N9" s="72"/>
      <c r="O9" s="72"/>
      <c r="P9" s="72"/>
      <c r="Q9" s="72"/>
      <c r="R9" s="72">
        <f t="shared" si="4"/>
        <v>0</v>
      </c>
      <c r="S9" s="83"/>
      <c r="T9" s="88"/>
      <c r="U9" s="88"/>
      <c r="V9" s="88"/>
      <c r="W9" s="88"/>
      <c r="X9" s="88"/>
      <c r="Y9" s="88"/>
      <c r="Z9" s="88"/>
      <c r="AA9" s="88"/>
      <c r="AB9" s="88"/>
      <c r="AC9" s="88"/>
      <c r="AD9" s="7">
        <f t="shared" si="5"/>
        <v>0</v>
      </c>
      <c r="AE9" s="83"/>
      <c r="AF9" s="7">
        <f t="shared" si="6"/>
        <v>0</v>
      </c>
      <c r="AG9" s="7">
        <f t="shared" si="6"/>
        <v>0</v>
      </c>
      <c r="AH9" s="7">
        <f t="shared" si="6"/>
        <v>0</v>
      </c>
      <c r="AI9" s="7">
        <f t="shared" si="6"/>
        <v>0</v>
      </c>
      <c r="AJ9" s="7">
        <f t="shared" si="6"/>
        <v>0</v>
      </c>
      <c r="AK9" s="7">
        <f t="shared" si="6"/>
        <v>0</v>
      </c>
      <c r="AL9" s="7">
        <f t="shared" si="6"/>
        <v>0</v>
      </c>
      <c r="AM9" s="7">
        <f t="shared" si="6"/>
        <v>0</v>
      </c>
      <c r="AN9" s="7">
        <f t="shared" si="6"/>
        <v>0</v>
      </c>
      <c r="AO9" s="7">
        <f t="shared" si="6"/>
        <v>0</v>
      </c>
      <c r="AP9" s="7">
        <f t="shared" si="7"/>
        <v>0</v>
      </c>
      <c r="AQ9" s="83"/>
      <c r="AR9" s="7" t="str">
        <f t="shared" ref="AR9:AS16" si="14">IF(OR(AF9="",AF9=0),"",AF9)</f>
        <v/>
      </c>
      <c r="AS9" s="7" t="str">
        <f t="shared" si="14"/>
        <v/>
      </c>
      <c r="AT9" s="7" t="str">
        <f t="shared" si="8"/>
        <v/>
      </c>
      <c r="AU9" s="7" t="str">
        <f t="shared" si="8"/>
        <v/>
      </c>
      <c r="AV9" s="7" t="str">
        <f t="shared" si="8"/>
        <v/>
      </c>
      <c r="AW9" s="7" t="str">
        <f t="shared" si="8"/>
        <v/>
      </c>
      <c r="AX9" s="7" t="str">
        <f t="shared" si="8"/>
        <v/>
      </c>
      <c r="AY9" s="7" t="str">
        <f t="shared" si="8"/>
        <v/>
      </c>
      <c r="AZ9" s="7" t="str">
        <f t="shared" si="8"/>
        <v/>
      </c>
      <c r="BA9" s="7" t="str">
        <f t="shared" si="8"/>
        <v/>
      </c>
      <c r="BB9" s="7">
        <f t="shared" si="9"/>
        <v>0</v>
      </c>
      <c r="BC9" s="83"/>
      <c r="BD9" s="88"/>
      <c r="BE9" s="88"/>
      <c r="BF9" s="88"/>
      <c r="BG9" s="88"/>
      <c r="BH9" s="88"/>
      <c r="BI9" s="88"/>
      <c r="BJ9" s="88"/>
      <c r="BK9" s="88"/>
      <c r="BL9" s="88"/>
      <c r="BM9" s="88"/>
      <c r="BN9" s="88"/>
      <c r="BO9" s="88"/>
      <c r="BP9" s="7">
        <f t="shared" si="10"/>
        <v>0</v>
      </c>
      <c r="BQ9" s="7">
        <f t="shared" si="11"/>
        <v>0</v>
      </c>
      <c r="BR9" s="7">
        <f t="shared" si="11"/>
        <v>0</v>
      </c>
      <c r="BS9" s="7">
        <f t="shared" si="11"/>
        <v>0</v>
      </c>
      <c r="BT9" s="7">
        <f t="shared" si="11"/>
        <v>0</v>
      </c>
      <c r="BU9" s="7">
        <f t="shared" si="11"/>
        <v>0</v>
      </c>
      <c r="BV9" s="7">
        <f t="shared" si="11"/>
        <v>0</v>
      </c>
      <c r="BW9" s="7">
        <f t="shared" si="11"/>
        <v>0</v>
      </c>
      <c r="BX9" s="7">
        <f t="shared" si="11"/>
        <v>0</v>
      </c>
      <c r="BY9" s="7">
        <f t="shared" si="11"/>
        <v>0</v>
      </c>
      <c r="BZ9" s="7">
        <f t="shared" si="11"/>
        <v>0</v>
      </c>
      <c r="CA9" s="7">
        <f t="shared" si="11"/>
        <v>0</v>
      </c>
      <c r="CB9" s="7">
        <f t="shared" si="11"/>
        <v>0</v>
      </c>
      <c r="CC9" s="7">
        <f t="shared" ref="CC9:CC16" si="15">SUM(BQ9:CB9)</f>
        <v>0</v>
      </c>
      <c r="CD9" s="7">
        <f t="shared" si="12"/>
        <v>0</v>
      </c>
      <c r="CE9" t="b">
        <f t="shared" ref="CE9:CE17" si="16">CC9=CD9</f>
        <v>1</v>
      </c>
      <c r="CG9" t="s">
        <v>31</v>
      </c>
      <c r="CH9">
        <v>9</v>
      </c>
      <c r="CI9">
        <f t="shared" si="13"/>
        <v>2027</v>
      </c>
    </row>
    <row r="10" spans="2:87" outlineLevel="2" x14ac:dyDescent="0.5">
      <c r="C10" s="78"/>
      <c r="D10" s="78"/>
      <c r="E10" s="78"/>
      <c r="F10" s="78" t="str">
        <f>IF(E10="","",F9)</f>
        <v/>
      </c>
      <c r="G10" s="83"/>
      <c r="H10" s="72"/>
      <c r="I10" s="72"/>
      <c r="J10" s="72"/>
      <c r="K10" s="72"/>
      <c r="L10" s="72"/>
      <c r="M10" s="72"/>
      <c r="N10" s="72"/>
      <c r="O10" s="72"/>
      <c r="P10" s="72"/>
      <c r="Q10" s="72"/>
      <c r="R10" s="72">
        <f t="shared" si="4"/>
        <v>0</v>
      </c>
      <c r="S10" s="83"/>
      <c r="T10" s="88"/>
      <c r="U10" s="88"/>
      <c r="V10" s="88"/>
      <c r="W10" s="88"/>
      <c r="X10" s="88"/>
      <c r="Y10" s="88"/>
      <c r="Z10" s="88"/>
      <c r="AA10" s="88"/>
      <c r="AB10" s="88"/>
      <c r="AC10" s="88"/>
      <c r="AD10" s="7">
        <f t="shared" si="5"/>
        <v>0</v>
      </c>
      <c r="AE10" s="83"/>
      <c r="AF10" s="7">
        <f t="shared" si="6"/>
        <v>0</v>
      </c>
      <c r="AG10" s="7">
        <f t="shared" si="6"/>
        <v>0</v>
      </c>
      <c r="AH10" s="7">
        <f t="shared" si="6"/>
        <v>0</v>
      </c>
      <c r="AI10" s="7">
        <f t="shared" si="6"/>
        <v>0</v>
      </c>
      <c r="AJ10" s="7">
        <f t="shared" si="6"/>
        <v>0</v>
      </c>
      <c r="AK10" s="7">
        <f t="shared" si="6"/>
        <v>0</v>
      </c>
      <c r="AL10" s="7">
        <f t="shared" si="6"/>
        <v>0</v>
      </c>
      <c r="AM10" s="7">
        <f t="shared" si="6"/>
        <v>0</v>
      </c>
      <c r="AN10" s="7">
        <f t="shared" si="6"/>
        <v>0</v>
      </c>
      <c r="AO10" s="7">
        <f t="shared" si="6"/>
        <v>0</v>
      </c>
      <c r="AP10" s="7">
        <f t="shared" si="7"/>
        <v>0</v>
      </c>
      <c r="AQ10" s="83"/>
      <c r="AR10" s="7" t="str">
        <f t="shared" si="14"/>
        <v/>
      </c>
      <c r="AS10" s="7" t="str">
        <f t="shared" si="14"/>
        <v/>
      </c>
      <c r="AT10" s="7" t="str">
        <f t="shared" si="8"/>
        <v/>
      </c>
      <c r="AU10" s="7" t="str">
        <f t="shared" si="8"/>
        <v/>
      </c>
      <c r="AV10" s="7" t="str">
        <f t="shared" si="8"/>
        <v/>
      </c>
      <c r="AW10" s="7" t="str">
        <f t="shared" si="8"/>
        <v/>
      </c>
      <c r="AX10" s="7" t="str">
        <f t="shared" si="8"/>
        <v/>
      </c>
      <c r="AY10" s="7" t="str">
        <f t="shared" si="8"/>
        <v/>
      </c>
      <c r="AZ10" s="7" t="str">
        <f t="shared" si="8"/>
        <v/>
      </c>
      <c r="BA10" s="7" t="str">
        <f t="shared" si="8"/>
        <v/>
      </c>
      <c r="BB10" s="7">
        <f t="shared" si="9"/>
        <v>0</v>
      </c>
      <c r="BC10" s="83"/>
      <c r="BD10" s="88"/>
      <c r="BE10" s="88"/>
      <c r="BF10" s="88"/>
      <c r="BG10" s="88"/>
      <c r="BH10" s="88"/>
      <c r="BI10" s="88"/>
      <c r="BJ10" s="88"/>
      <c r="BK10" s="88"/>
      <c r="BL10" s="88"/>
      <c r="BM10" s="88"/>
      <c r="BN10" s="88"/>
      <c r="BO10" s="88"/>
      <c r="BP10" s="7">
        <f t="shared" si="10"/>
        <v>0</v>
      </c>
      <c r="BQ10" s="7">
        <f t="shared" si="11"/>
        <v>0</v>
      </c>
      <c r="BR10" s="7">
        <f t="shared" si="11"/>
        <v>0</v>
      </c>
      <c r="BS10" s="7">
        <f t="shared" si="11"/>
        <v>0</v>
      </c>
      <c r="BT10" s="7">
        <f t="shared" si="11"/>
        <v>0</v>
      </c>
      <c r="BU10" s="7">
        <f t="shared" si="11"/>
        <v>0</v>
      </c>
      <c r="BV10" s="7">
        <f t="shared" si="11"/>
        <v>0</v>
      </c>
      <c r="BW10" s="7">
        <f t="shared" si="11"/>
        <v>0</v>
      </c>
      <c r="BX10" s="7">
        <f t="shared" si="11"/>
        <v>0</v>
      </c>
      <c r="BY10" s="7">
        <f t="shared" si="11"/>
        <v>0</v>
      </c>
      <c r="BZ10" s="7">
        <f t="shared" si="11"/>
        <v>0</v>
      </c>
      <c r="CA10" s="7">
        <f t="shared" si="11"/>
        <v>0</v>
      </c>
      <c r="CB10" s="7">
        <f t="shared" si="11"/>
        <v>0</v>
      </c>
      <c r="CC10" s="7">
        <f t="shared" si="15"/>
        <v>0</v>
      </c>
      <c r="CD10" s="7">
        <f t="shared" si="12"/>
        <v>0</v>
      </c>
      <c r="CE10" t="b">
        <f t="shared" si="16"/>
        <v>1</v>
      </c>
      <c r="CG10" t="s">
        <v>32</v>
      </c>
      <c r="CH10">
        <v>8</v>
      </c>
      <c r="CI10">
        <f t="shared" si="13"/>
        <v>2028</v>
      </c>
    </row>
    <row r="11" spans="2:87" outlineLevel="2" x14ac:dyDescent="0.5">
      <c r="C11" s="78"/>
      <c r="D11" s="78"/>
      <c r="E11" s="78"/>
      <c r="F11" s="78" t="str">
        <f t="shared" ref="F11:F16" si="17">IF(E11="","",F10)</f>
        <v/>
      </c>
      <c r="G11" s="83"/>
      <c r="H11" s="72"/>
      <c r="I11" s="72"/>
      <c r="J11" s="72"/>
      <c r="K11" s="72"/>
      <c r="L11" s="72"/>
      <c r="M11" s="72"/>
      <c r="N11" s="72"/>
      <c r="O11" s="72"/>
      <c r="P11" s="72"/>
      <c r="Q11" s="72"/>
      <c r="R11" s="72">
        <f t="shared" si="4"/>
        <v>0</v>
      </c>
      <c r="S11" s="83"/>
      <c r="T11" s="88"/>
      <c r="U11" s="88"/>
      <c r="V11" s="88"/>
      <c r="W11" s="88"/>
      <c r="X11" s="88"/>
      <c r="Y11" s="88"/>
      <c r="Z11" s="88"/>
      <c r="AA11" s="88"/>
      <c r="AB11" s="88"/>
      <c r="AC11" s="88"/>
      <c r="AD11" s="7">
        <f t="shared" si="5"/>
        <v>0</v>
      </c>
      <c r="AE11" s="83"/>
      <c r="AF11" s="7">
        <f t="shared" si="6"/>
        <v>0</v>
      </c>
      <c r="AG11" s="7">
        <f t="shared" si="6"/>
        <v>0</v>
      </c>
      <c r="AH11" s="7">
        <f t="shared" si="6"/>
        <v>0</v>
      </c>
      <c r="AI11" s="7">
        <f t="shared" si="6"/>
        <v>0</v>
      </c>
      <c r="AJ11" s="7">
        <f t="shared" si="6"/>
        <v>0</v>
      </c>
      <c r="AK11" s="7">
        <f t="shared" si="6"/>
        <v>0</v>
      </c>
      <c r="AL11" s="7">
        <f t="shared" si="6"/>
        <v>0</v>
      </c>
      <c r="AM11" s="7">
        <f t="shared" si="6"/>
        <v>0</v>
      </c>
      <c r="AN11" s="7">
        <f t="shared" si="6"/>
        <v>0</v>
      </c>
      <c r="AO11" s="7">
        <f t="shared" si="6"/>
        <v>0</v>
      </c>
      <c r="AP11" s="7">
        <f t="shared" si="7"/>
        <v>0</v>
      </c>
      <c r="AQ11" s="83"/>
      <c r="AR11" s="7" t="str">
        <f t="shared" si="14"/>
        <v/>
      </c>
      <c r="AS11" s="7" t="str">
        <f>IF(OR(AG11="",AG11=0),"",AG11)</f>
        <v/>
      </c>
      <c r="AT11" s="7" t="str">
        <f t="shared" si="8"/>
        <v/>
      </c>
      <c r="AU11" s="7" t="str">
        <f t="shared" si="8"/>
        <v/>
      </c>
      <c r="AV11" s="7" t="str">
        <f t="shared" si="8"/>
        <v/>
      </c>
      <c r="AW11" s="7" t="str">
        <f t="shared" si="8"/>
        <v/>
      </c>
      <c r="AX11" s="7" t="str">
        <f t="shared" si="8"/>
        <v/>
      </c>
      <c r="AY11" s="7" t="str">
        <f t="shared" si="8"/>
        <v/>
      </c>
      <c r="AZ11" s="7" t="str">
        <f t="shared" si="8"/>
        <v/>
      </c>
      <c r="BA11" s="7" t="str">
        <f t="shared" si="8"/>
        <v/>
      </c>
      <c r="BB11" s="7">
        <f t="shared" si="9"/>
        <v>0</v>
      </c>
      <c r="BC11" s="83"/>
      <c r="BD11" s="88"/>
      <c r="BE11" s="88"/>
      <c r="BF11" s="88"/>
      <c r="BG11" s="88"/>
      <c r="BH11" s="88"/>
      <c r="BI11" s="88"/>
      <c r="BJ11" s="88"/>
      <c r="BK11" s="88"/>
      <c r="BL11" s="88"/>
      <c r="BM11" s="88"/>
      <c r="BN11" s="88"/>
      <c r="BO11" s="88"/>
      <c r="BP11" s="7">
        <f t="shared" si="10"/>
        <v>0</v>
      </c>
      <c r="BQ11" s="7">
        <f t="shared" si="11"/>
        <v>0</v>
      </c>
      <c r="BR11" s="7">
        <f t="shared" si="11"/>
        <v>0</v>
      </c>
      <c r="BS11" s="7">
        <f t="shared" si="11"/>
        <v>0</v>
      </c>
      <c r="BT11" s="7">
        <f t="shared" si="11"/>
        <v>0</v>
      </c>
      <c r="BU11" s="7">
        <f t="shared" si="11"/>
        <v>0</v>
      </c>
      <c r="BV11" s="7">
        <f t="shared" si="11"/>
        <v>0</v>
      </c>
      <c r="BW11" s="7">
        <f t="shared" si="11"/>
        <v>0</v>
      </c>
      <c r="BX11" s="7">
        <f t="shared" si="11"/>
        <v>0</v>
      </c>
      <c r="BY11" s="7">
        <f t="shared" si="11"/>
        <v>0</v>
      </c>
      <c r="BZ11" s="7">
        <f t="shared" si="11"/>
        <v>0</v>
      </c>
      <c r="CA11" s="7">
        <f t="shared" si="11"/>
        <v>0</v>
      </c>
      <c r="CB11" s="7">
        <f t="shared" si="11"/>
        <v>0</v>
      </c>
      <c r="CC11" s="7">
        <f t="shared" si="15"/>
        <v>0</v>
      </c>
      <c r="CD11" s="7">
        <f t="shared" si="12"/>
        <v>0</v>
      </c>
      <c r="CE11" t="b">
        <f t="shared" si="16"/>
        <v>1</v>
      </c>
      <c r="CG11" t="s">
        <v>33</v>
      </c>
      <c r="CH11">
        <v>7</v>
      </c>
      <c r="CI11">
        <f t="shared" si="13"/>
        <v>2029</v>
      </c>
    </row>
    <row r="12" spans="2:87" outlineLevel="2" x14ac:dyDescent="0.5">
      <c r="C12" s="78"/>
      <c r="D12" s="78"/>
      <c r="E12" s="78"/>
      <c r="F12" s="78" t="str">
        <f t="shared" si="17"/>
        <v/>
      </c>
      <c r="G12" s="83"/>
      <c r="H12" s="72"/>
      <c r="I12" s="72"/>
      <c r="J12" s="72"/>
      <c r="K12" s="72"/>
      <c r="L12" s="72"/>
      <c r="M12" s="72"/>
      <c r="N12" s="72"/>
      <c r="O12" s="72"/>
      <c r="P12" s="72"/>
      <c r="Q12" s="72"/>
      <c r="R12" s="72">
        <f t="shared" si="4"/>
        <v>0</v>
      </c>
      <c r="S12" s="83"/>
      <c r="T12" s="88"/>
      <c r="U12" s="88"/>
      <c r="V12" s="88"/>
      <c r="W12" s="88"/>
      <c r="X12" s="88"/>
      <c r="Y12" s="88"/>
      <c r="Z12" s="88"/>
      <c r="AA12" s="88"/>
      <c r="AB12" s="88"/>
      <c r="AC12" s="88"/>
      <c r="AD12" s="7">
        <f t="shared" si="5"/>
        <v>0</v>
      </c>
      <c r="AE12" s="83"/>
      <c r="AF12" s="7">
        <f t="shared" si="6"/>
        <v>0</v>
      </c>
      <c r="AG12" s="7">
        <f t="shared" si="6"/>
        <v>0</v>
      </c>
      <c r="AH12" s="7">
        <f t="shared" si="6"/>
        <v>0</v>
      </c>
      <c r="AI12" s="7">
        <f t="shared" si="6"/>
        <v>0</v>
      </c>
      <c r="AJ12" s="7">
        <f t="shared" si="6"/>
        <v>0</v>
      </c>
      <c r="AK12" s="7">
        <f t="shared" si="6"/>
        <v>0</v>
      </c>
      <c r="AL12" s="7">
        <f t="shared" si="6"/>
        <v>0</v>
      </c>
      <c r="AM12" s="7">
        <f t="shared" si="6"/>
        <v>0</v>
      </c>
      <c r="AN12" s="7">
        <f t="shared" si="6"/>
        <v>0</v>
      </c>
      <c r="AO12" s="7">
        <f t="shared" si="6"/>
        <v>0</v>
      </c>
      <c r="AP12" s="7">
        <f t="shared" si="7"/>
        <v>0</v>
      </c>
      <c r="AQ12" s="83"/>
      <c r="AR12" s="7" t="str">
        <f t="shared" si="14"/>
        <v/>
      </c>
      <c r="AS12" s="7" t="str">
        <f t="shared" si="14"/>
        <v/>
      </c>
      <c r="AT12" s="7" t="str">
        <f t="shared" si="8"/>
        <v/>
      </c>
      <c r="AU12" s="7" t="str">
        <f t="shared" si="8"/>
        <v/>
      </c>
      <c r="AV12" s="7" t="str">
        <f t="shared" si="8"/>
        <v/>
      </c>
      <c r="AW12" s="7" t="str">
        <f t="shared" si="8"/>
        <v/>
      </c>
      <c r="AX12" s="7" t="str">
        <f t="shared" si="8"/>
        <v/>
      </c>
      <c r="AY12" s="7" t="str">
        <f t="shared" si="8"/>
        <v/>
      </c>
      <c r="AZ12" s="7" t="str">
        <f t="shared" si="8"/>
        <v/>
      </c>
      <c r="BA12" s="7" t="str">
        <f t="shared" si="8"/>
        <v/>
      </c>
      <c r="BB12" s="7">
        <f t="shared" si="9"/>
        <v>0</v>
      </c>
      <c r="BC12" s="83"/>
      <c r="BD12" s="88"/>
      <c r="BE12" s="88"/>
      <c r="BF12" s="88"/>
      <c r="BG12" s="88"/>
      <c r="BH12" s="88"/>
      <c r="BI12" s="88"/>
      <c r="BJ12" s="88"/>
      <c r="BK12" s="88"/>
      <c r="BL12" s="88"/>
      <c r="BM12" s="88"/>
      <c r="BN12" s="88"/>
      <c r="BO12" s="88"/>
      <c r="BP12" s="7">
        <f t="shared" si="10"/>
        <v>0</v>
      </c>
      <c r="BQ12" s="7">
        <f t="shared" si="11"/>
        <v>0</v>
      </c>
      <c r="BR12" s="7">
        <f t="shared" si="11"/>
        <v>0</v>
      </c>
      <c r="BS12" s="7">
        <f t="shared" si="11"/>
        <v>0</v>
      </c>
      <c r="BT12" s="7">
        <f t="shared" si="11"/>
        <v>0</v>
      </c>
      <c r="BU12" s="7">
        <f t="shared" si="11"/>
        <v>0</v>
      </c>
      <c r="BV12" s="7">
        <f t="shared" si="11"/>
        <v>0</v>
      </c>
      <c r="BW12" s="7">
        <f t="shared" si="11"/>
        <v>0</v>
      </c>
      <c r="BX12" s="7">
        <f t="shared" si="11"/>
        <v>0</v>
      </c>
      <c r="BY12" s="7">
        <f t="shared" si="11"/>
        <v>0</v>
      </c>
      <c r="BZ12" s="7">
        <f t="shared" si="11"/>
        <v>0</v>
      </c>
      <c r="CA12" s="7">
        <f t="shared" si="11"/>
        <v>0</v>
      </c>
      <c r="CB12" s="7">
        <f t="shared" si="11"/>
        <v>0</v>
      </c>
      <c r="CC12" s="7">
        <f t="shared" si="15"/>
        <v>0</v>
      </c>
      <c r="CD12" s="7">
        <f t="shared" si="12"/>
        <v>0</v>
      </c>
      <c r="CE12" t="b">
        <f t="shared" si="16"/>
        <v>1</v>
      </c>
      <c r="CG12" t="s">
        <v>34</v>
      </c>
      <c r="CH12">
        <v>6</v>
      </c>
      <c r="CI12">
        <f t="shared" si="13"/>
        <v>2030</v>
      </c>
    </row>
    <row r="13" spans="2:87" outlineLevel="2" x14ac:dyDescent="0.5">
      <c r="C13" s="78"/>
      <c r="D13" s="78"/>
      <c r="E13" s="78"/>
      <c r="F13" s="78" t="str">
        <f t="shared" si="17"/>
        <v/>
      </c>
      <c r="G13" s="83"/>
      <c r="H13" s="72"/>
      <c r="I13" s="72"/>
      <c r="J13" s="72"/>
      <c r="K13" s="72"/>
      <c r="L13" s="72"/>
      <c r="M13" s="72"/>
      <c r="N13" s="72"/>
      <c r="O13" s="72"/>
      <c r="P13" s="72"/>
      <c r="Q13" s="72"/>
      <c r="R13" s="72">
        <f t="shared" si="4"/>
        <v>0</v>
      </c>
      <c r="S13" s="83"/>
      <c r="T13" s="88"/>
      <c r="U13" s="88"/>
      <c r="V13" s="88"/>
      <c r="W13" s="88"/>
      <c r="X13" s="88"/>
      <c r="Y13" s="88"/>
      <c r="Z13" s="88"/>
      <c r="AA13" s="88"/>
      <c r="AB13" s="88"/>
      <c r="AC13" s="88"/>
      <c r="AD13" s="7">
        <f t="shared" si="5"/>
        <v>0</v>
      </c>
      <c r="AE13" s="83"/>
      <c r="AF13" s="7">
        <f t="shared" si="6"/>
        <v>0</v>
      </c>
      <c r="AG13" s="7">
        <f t="shared" si="6"/>
        <v>0</v>
      </c>
      <c r="AH13" s="7">
        <f t="shared" si="6"/>
        <v>0</v>
      </c>
      <c r="AI13" s="7">
        <f t="shared" si="6"/>
        <v>0</v>
      </c>
      <c r="AJ13" s="7">
        <f t="shared" si="6"/>
        <v>0</v>
      </c>
      <c r="AK13" s="7">
        <f t="shared" si="6"/>
        <v>0</v>
      </c>
      <c r="AL13" s="7">
        <f t="shared" si="6"/>
        <v>0</v>
      </c>
      <c r="AM13" s="7">
        <f t="shared" si="6"/>
        <v>0</v>
      </c>
      <c r="AN13" s="7">
        <f t="shared" si="6"/>
        <v>0</v>
      </c>
      <c r="AO13" s="7">
        <f t="shared" si="6"/>
        <v>0</v>
      </c>
      <c r="AP13" s="7">
        <f t="shared" si="7"/>
        <v>0</v>
      </c>
      <c r="AQ13" s="83"/>
      <c r="AR13" s="7" t="str">
        <f t="shared" si="14"/>
        <v/>
      </c>
      <c r="AS13" s="7" t="str">
        <f t="shared" si="14"/>
        <v/>
      </c>
      <c r="AT13" s="7" t="str">
        <f t="shared" si="8"/>
        <v/>
      </c>
      <c r="AU13" s="7" t="str">
        <f t="shared" si="8"/>
        <v/>
      </c>
      <c r="AV13" s="7" t="str">
        <f t="shared" si="8"/>
        <v/>
      </c>
      <c r="AW13" s="7" t="str">
        <f t="shared" si="8"/>
        <v/>
      </c>
      <c r="AX13" s="7" t="str">
        <f t="shared" si="8"/>
        <v/>
      </c>
      <c r="AY13" s="7" t="str">
        <f t="shared" si="8"/>
        <v/>
      </c>
      <c r="AZ13" s="7" t="str">
        <f t="shared" si="8"/>
        <v/>
      </c>
      <c r="BA13" s="7" t="str">
        <f t="shared" si="8"/>
        <v/>
      </c>
      <c r="BB13" s="7">
        <f t="shared" si="9"/>
        <v>0</v>
      </c>
      <c r="BC13" s="83"/>
      <c r="BD13" s="88"/>
      <c r="BE13" s="88"/>
      <c r="BF13" s="88"/>
      <c r="BG13" s="88"/>
      <c r="BH13" s="88"/>
      <c r="BI13" s="88"/>
      <c r="BJ13" s="88"/>
      <c r="BK13" s="88"/>
      <c r="BL13" s="88"/>
      <c r="BM13" s="88"/>
      <c r="BN13" s="88"/>
      <c r="BO13" s="88"/>
      <c r="BP13" s="7">
        <f t="shared" si="10"/>
        <v>0</v>
      </c>
      <c r="BQ13" s="7">
        <f t="shared" si="11"/>
        <v>0</v>
      </c>
      <c r="BR13" s="7">
        <f t="shared" si="11"/>
        <v>0</v>
      </c>
      <c r="BS13" s="7">
        <f t="shared" si="11"/>
        <v>0</v>
      </c>
      <c r="BT13" s="7">
        <f t="shared" si="11"/>
        <v>0</v>
      </c>
      <c r="BU13" s="7">
        <f t="shared" si="11"/>
        <v>0</v>
      </c>
      <c r="BV13" s="7">
        <f t="shared" si="11"/>
        <v>0</v>
      </c>
      <c r="BW13" s="7">
        <f t="shared" si="11"/>
        <v>0</v>
      </c>
      <c r="BX13" s="7">
        <f t="shared" si="11"/>
        <v>0</v>
      </c>
      <c r="BY13" s="7">
        <f t="shared" si="11"/>
        <v>0</v>
      </c>
      <c r="BZ13" s="7">
        <f t="shared" si="11"/>
        <v>0</v>
      </c>
      <c r="CA13" s="7">
        <f t="shared" si="11"/>
        <v>0</v>
      </c>
      <c r="CB13" s="7">
        <f t="shared" si="11"/>
        <v>0</v>
      </c>
      <c r="CC13" s="7">
        <f t="shared" si="15"/>
        <v>0</v>
      </c>
      <c r="CD13" s="7">
        <f t="shared" si="12"/>
        <v>0</v>
      </c>
      <c r="CE13" t="b">
        <f t="shared" si="16"/>
        <v>1</v>
      </c>
      <c r="CG13" t="s">
        <v>35</v>
      </c>
      <c r="CH13">
        <v>5</v>
      </c>
      <c r="CI13">
        <f t="shared" si="13"/>
        <v>2031</v>
      </c>
    </row>
    <row r="14" spans="2:87" outlineLevel="2" x14ac:dyDescent="0.5">
      <c r="C14" s="78"/>
      <c r="D14" s="78"/>
      <c r="E14" s="78"/>
      <c r="F14" s="78" t="str">
        <f t="shared" si="17"/>
        <v/>
      </c>
      <c r="G14" s="83"/>
      <c r="H14" s="72"/>
      <c r="I14" s="72"/>
      <c r="J14" s="72"/>
      <c r="K14" s="72"/>
      <c r="L14" s="72"/>
      <c r="M14" s="72"/>
      <c r="N14" s="72"/>
      <c r="O14" s="72"/>
      <c r="P14" s="72"/>
      <c r="Q14" s="72"/>
      <c r="R14" s="72">
        <f t="shared" si="4"/>
        <v>0</v>
      </c>
      <c r="S14" s="83"/>
      <c r="T14" s="88"/>
      <c r="U14" s="88"/>
      <c r="V14" s="88"/>
      <c r="W14" s="88"/>
      <c r="X14" s="88"/>
      <c r="Y14" s="88"/>
      <c r="Z14" s="88"/>
      <c r="AA14" s="88"/>
      <c r="AB14" s="88"/>
      <c r="AC14" s="88"/>
      <c r="AD14" s="7">
        <f t="shared" si="5"/>
        <v>0</v>
      </c>
      <c r="AE14" s="83"/>
      <c r="AF14" s="7">
        <f t="shared" si="6"/>
        <v>0</v>
      </c>
      <c r="AG14" s="7">
        <f t="shared" si="6"/>
        <v>0</v>
      </c>
      <c r="AH14" s="7">
        <f t="shared" si="6"/>
        <v>0</v>
      </c>
      <c r="AI14" s="7">
        <f t="shared" si="6"/>
        <v>0</v>
      </c>
      <c r="AJ14" s="7">
        <f t="shared" si="6"/>
        <v>0</v>
      </c>
      <c r="AK14" s="7">
        <f t="shared" si="6"/>
        <v>0</v>
      </c>
      <c r="AL14" s="7">
        <f t="shared" si="6"/>
        <v>0</v>
      </c>
      <c r="AM14" s="7">
        <f t="shared" si="6"/>
        <v>0</v>
      </c>
      <c r="AN14" s="7">
        <f t="shared" si="6"/>
        <v>0</v>
      </c>
      <c r="AO14" s="7">
        <f t="shared" si="6"/>
        <v>0</v>
      </c>
      <c r="AP14" s="7">
        <f t="shared" si="7"/>
        <v>0</v>
      </c>
      <c r="AQ14" s="83"/>
      <c r="AR14" s="7" t="str">
        <f t="shared" si="14"/>
        <v/>
      </c>
      <c r="AS14" s="7" t="str">
        <f t="shared" si="14"/>
        <v/>
      </c>
      <c r="AT14" s="7" t="str">
        <f t="shared" si="8"/>
        <v/>
      </c>
      <c r="AU14" s="7" t="str">
        <f t="shared" si="8"/>
        <v/>
      </c>
      <c r="AV14" s="7" t="str">
        <f t="shared" si="8"/>
        <v/>
      </c>
      <c r="AW14" s="7" t="str">
        <f t="shared" si="8"/>
        <v/>
      </c>
      <c r="AX14" s="7" t="str">
        <f t="shared" si="8"/>
        <v/>
      </c>
      <c r="AY14" s="7" t="str">
        <f t="shared" si="8"/>
        <v/>
      </c>
      <c r="AZ14" s="7" t="str">
        <f t="shared" si="8"/>
        <v/>
      </c>
      <c r="BA14" s="7" t="str">
        <f t="shared" si="8"/>
        <v/>
      </c>
      <c r="BB14" s="7">
        <f t="shared" si="9"/>
        <v>0</v>
      </c>
      <c r="BC14" s="83"/>
      <c r="BD14" s="88"/>
      <c r="BE14" s="88"/>
      <c r="BF14" s="88"/>
      <c r="BG14" s="88"/>
      <c r="BH14" s="88"/>
      <c r="BI14" s="88"/>
      <c r="BJ14" s="88"/>
      <c r="BK14" s="88"/>
      <c r="BL14" s="88"/>
      <c r="BM14" s="88"/>
      <c r="BN14" s="88"/>
      <c r="BO14" s="88"/>
      <c r="BP14" s="7">
        <f t="shared" si="10"/>
        <v>0</v>
      </c>
      <c r="BQ14" s="7">
        <f t="shared" si="11"/>
        <v>0</v>
      </c>
      <c r="BR14" s="7">
        <f t="shared" si="11"/>
        <v>0</v>
      </c>
      <c r="BS14" s="7">
        <f t="shared" si="11"/>
        <v>0</v>
      </c>
      <c r="BT14" s="7">
        <f t="shared" si="11"/>
        <v>0</v>
      </c>
      <c r="BU14" s="7">
        <f t="shared" si="11"/>
        <v>0</v>
      </c>
      <c r="BV14" s="7">
        <f t="shared" si="11"/>
        <v>0</v>
      </c>
      <c r="BW14" s="7">
        <f t="shared" si="11"/>
        <v>0</v>
      </c>
      <c r="BX14" s="7">
        <f t="shared" si="11"/>
        <v>0</v>
      </c>
      <c r="BY14" s="7">
        <f t="shared" si="11"/>
        <v>0</v>
      </c>
      <c r="BZ14" s="7">
        <f t="shared" si="11"/>
        <v>0</v>
      </c>
      <c r="CA14" s="7">
        <f t="shared" si="11"/>
        <v>0</v>
      </c>
      <c r="CB14" s="7">
        <f t="shared" si="11"/>
        <v>0</v>
      </c>
      <c r="CC14" s="7">
        <f t="shared" si="15"/>
        <v>0</v>
      </c>
      <c r="CD14" s="7">
        <f t="shared" si="12"/>
        <v>0</v>
      </c>
      <c r="CE14" t="b">
        <f t="shared" si="16"/>
        <v>1</v>
      </c>
      <c r="CG14" t="s">
        <v>36</v>
      </c>
      <c r="CH14">
        <v>4</v>
      </c>
      <c r="CI14">
        <f t="shared" si="13"/>
        <v>2032</v>
      </c>
    </row>
    <row r="15" spans="2:87" outlineLevel="2" x14ac:dyDescent="0.5">
      <c r="C15" s="78"/>
      <c r="D15" s="78"/>
      <c r="E15" s="78"/>
      <c r="F15" s="78" t="str">
        <f t="shared" si="17"/>
        <v/>
      </c>
      <c r="G15" s="83"/>
      <c r="H15" s="72"/>
      <c r="I15" s="72"/>
      <c r="J15" s="72"/>
      <c r="K15" s="72"/>
      <c r="L15" s="72"/>
      <c r="M15" s="72"/>
      <c r="N15" s="72"/>
      <c r="O15" s="72"/>
      <c r="P15" s="72"/>
      <c r="Q15" s="72"/>
      <c r="R15" s="72">
        <f t="shared" si="4"/>
        <v>0</v>
      </c>
      <c r="S15" s="83"/>
      <c r="T15" s="88"/>
      <c r="U15" s="88"/>
      <c r="V15" s="88"/>
      <c r="W15" s="88"/>
      <c r="X15" s="88"/>
      <c r="Y15" s="88"/>
      <c r="Z15" s="88"/>
      <c r="AA15" s="88"/>
      <c r="AB15" s="88"/>
      <c r="AC15" s="88"/>
      <c r="AD15" s="7">
        <f t="shared" si="5"/>
        <v>0</v>
      </c>
      <c r="AE15" s="83"/>
      <c r="AF15" s="7">
        <f t="shared" si="6"/>
        <v>0</v>
      </c>
      <c r="AG15" s="7">
        <f t="shared" si="6"/>
        <v>0</v>
      </c>
      <c r="AH15" s="7">
        <f t="shared" si="6"/>
        <v>0</v>
      </c>
      <c r="AI15" s="7">
        <f t="shared" si="6"/>
        <v>0</v>
      </c>
      <c r="AJ15" s="7">
        <f t="shared" si="6"/>
        <v>0</v>
      </c>
      <c r="AK15" s="7">
        <f t="shared" si="6"/>
        <v>0</v>
      </c>
      <c r="AL15" s="7">
        <f t="shared" si="6"/>
        <v>0</v>
      </c>
      <c r="AM15" s="7">
        <f t="shared" si="6"/>
        <v>0</v>
      </c>
      <c r="AN15" s="7">
        <f t="shared" si="6"/>
        <v>0</v>
      </c>
      <c r="AO15" s="7">
        <f t="shared" si="6"/>
        <v>0</v>
      </c>
      <c r="AP15" s="7">
        <f t="shared" si="7"/>
        <v>0</v>
      </c>
      <c r="AQ15" s="83"/>
      <c r="AR15" s="7" t="str">
        <f t="shared" si="14"/>
        <v/>
      </c>
      <c r="AS15" s="7" t="str">
        <f t="shared" si="14"/>
        <v/>
      </c>
      <c r="AT15" s="7" t="str">
        <f t="shared" si="8"/>
        <v/>
      </c>
      <c r="AU15" s="7" t="str">
        <f t="shared" si="8"/>
        <v/>
      </c>
      <c r="AV15" s="7" t="str">
        <f t="shared" si="8"/>
        <v/>
      </c>
      <c r="AW15" s="7" t="str">
        <f t="shared" si="8"/>
        <v/>
      </c>
      <c r="AX15" s="7" t="str">
        <f t="shared" si="8"/>
        <v/>
      </c>
      <c r="AY15" s="7" t="str">
        <f t="shared" si="8"/>
        <v/>
      </c>
      <c r="AZ15" s="7" t="str">
        <f t="shared" si="8"/>
        <v/>
      </c>
      <c r="BA15" s="7" t="str">
        <f t="shared" si="8"/>
        <v/>
      </c>
      <c r="BB15" s="7">
        <f t="shared" si="9"/>
        <v>0</v>
      </c>
      <c r="BC15" s="83"/>
      <c r="BD15" s="88"/>
      <c r="BE15" s="88"/>
      <c r="BF15" s="88"/>
      <c r="BG15" s="88"/>
      <c r="BH15" s="88"/>
      <c r="BI15" s="88"/>
      <c r="BJ15" s="88"/>
      <c r="BK15" s="88"/>
      <c r="BL15" s="88"/>
      <c r="BM15" s="88"/>
      <c r="BN15" s="88"/>
      <c r="BO15" s="88"/>
      <c r="BP15" s="7">
        <f t="shared" si="10"/>
        <v>0</v>
      </c>
      <c r="BQ15" s="7">
        <f t="shared" si="11"/>
        <v>0</v>
      </c>
      <c r="BR15" s="7">
        <f t="shared" si="11"/>
        <v>0</v>
      </c>
      <c r="BS15" s="7">
        <f t="shared" si="11"/>
        <v>0</v>
      </c>
      <c r="BT15" s="7">
        <f t="shared" si="11"/>
        <v>0</v>
      </c>
      <c r="BU15" s="7">
        <f t="shared" si="11"/>
        <v>0</v>
      </c>
      <c r="BV15" s="7">
        <f t="shared" si="11"/>
        <v>0</v>
      </c>
      <c r="BW15" s="7">
        <f t="shared" si="11"/>
        <v>0</v>
      </c>
      <c r="BX15" s="7">
        <f t="shared" si="11"/>
        <v>0</v>
      </c>
      <c r="BY15" s="7">
        <f t="shared" si="11"/>
        <v>0</v>
      </c>
      <c r="BZ15" s="7">
        <f t="shared" si="11"/>
        <v>0</v>
      </c>
      <c r="CA15" s="7">
        <f t="shared" si="11"/>
        <v>0</v>
      </c>
      <c r="CB15" s="7">
        <f t="shared" si="11"/>
        <v>0</v>
      </c>
      <c r="CC15" s="7">
        <f t="shared" si="15"/>
        <v>0</v>
      </c>
      <c r="CD15" s="7">
        <f t="shared" si="12"/>
        <v>0</v>
      </c>
      <c r="CE15" t="b">
        <f t="shared" si="16"/>
        <v>1</v>
      </c>
      <c r="CG15" t="s">
        <v>37</v>
      </c>
      <c r="CH15">
        <v>3</v>
      </c>
      <c r="CI15">
        <f t="shared" si="13"/>
        <v>2033</v>
      </c>
    </row>
    <row r="16" spans="2:87" outlineLevel="2" x14ac:dyDescent="0.5">
      <c r="C16" s="90"/>
      <c r="D16" s="90"/>
      <c r="E16" s="90"/>
      <c r="F16" s="99" t="str">
        <f t="shared" si="17"/>
        <v/>
      </c>
      <c r="G16" s="83"/>
      <c r="H16" s="73"/>
      <c r="I16" s="73"/>
      <c r="J16" s="73"/>
      <c r="K16" s="73"/>
      <c r="L16" s="73"/>
      <c r="M16" s="73"/>
      <c r="N16" s="73"/>
      <c r="O16" s="73"/>
      <c r="P16" s="73"/>
      <c r="Q16" s="73"/>
      <c r="R16" s="73">
        <f t="shared" si="4"/>
        <v>0</v>
      </c>
      <c r="S16" s="83"/>
      <c r="T16" s="89"/>
      <c r="U16" s="89"/>
      <c r="V16" s="89"/>
      <c r="W16" s="89"/>
      <c r="X16" s="89"/>
      <c r="Y16" s="89"/>
      <c r="Z16" s="89"/>
      <c r="AA16" s="89"/>
      <c r="AB16" s="89"/>
      <c r="AC16" s="89"/>
      <c r="AD16" s="8">
        <f t="shared" si="5"/>
        <v>0</v>
      </c>
      <c r="AE16" s="83"/>
      <c r="AF16" s="8">
        <f t="shared" si="6"/>
        <v>0</v>
      </c>
      <c r="AG16" s="8">
        <f t="shared" si="6"/>
        <v>0</v>
      </c>
      <c r="AH16" s="8">
        <f t="shared" si="6"/>
        <v>0</v>
      </c>
      <c r="AI16" s="8">
        <f t="shared" si="6"/>
        <v>0</v>
      </c>
      <c r="AJ16" s="8">
        <f t="shared" si="6"/>
        <v>0</v>
      </c>
      <c r="AK16" s="8">
        <f t="shared" si="6"/>
        <v>0</v>
      </c>
      <c r="AL16" s="8">
        <f t="shared" si="6"/>
        <v>0</v>
      </c>
      <c r="AM16" s="8">
        <f t="shared" si="6"/>
        <v>0</v>
      </c>
      <c r="AN16" s="8">
        <f t="shared" si="6"/>
        <v>0</v>
      </c>
      <c r="AO16" s="8">
        <f t="shared" si="6"/>
        <v>0</v>
      </c>
      <c r="AP16" s="8">
        <f t="shared" si="7"/>
        <v>0</v>
      </c>
      <c r="AQ16" s="83"/>
      <c r="AR16" s="8" t="str">
        <f t="shared" si="14"/>
        <v/>
      </c>
      <c r="AS16" s="8" t="str">
        <f t="shared" si="14"/>
        <v/>
      </c>
      <c r="AT16" s="8" t="str">
        <f t="shared" si="8"/>
        <v/>
      </c>
      <c r="AU16" s="8" t="str">
        <f t="shared" si="8"/>
        <v/>
      </c>
      <c r="AV16" s="8" t="str">
        <f t="shared" si="8"/>
        <v/>
      </c>
      <c r="AW16" s="8" t="str">
        <f t="shared" si="8"/>
        <v/>
      </c>
      <c r="AX16" s="8" t="str">
        <f t="shared" si="8"/>
        <v/>
      </c>
      <c r="AY16" s="8" t="str">
        <f t="shared" si="8"/>
        <v/>
      </c>
      <c r="AZ16" s="8" t="str">
        <f t="shared" si="8"/>
        <v/>
      </c>
      <c r="BA16" s="8" t="str">
        <f t="shared" si="8"/>
        <v/>
      </c>
      <c r="BB16" s="8">
        <f t="shared" si="9"/>
        <v>0</v>
      </c>
      <c r="BC16" s="83"/>
      <c r="BD16" s="239"/>
      <c r="BE16" s="89"/>
      <c r="BF16" s="89"/>
      <c r="BG16" s="89"/>
      <c r="BH16" s="89"/>
      <c r="BI16" s="89"/>
      <c r="BJ16" s="89"/>
      <c r="BK16" s="89"/>
      <c r="BL16" s="89"/>
      <c r="BM16" s="89"/>
      <c r="BN16" s="89"/>
      <c r="BO16" s="89"/>
      <c r="BP16" s="8">
        <f t="shared" si="10"/>
        <v>0</v>
      </c>
      <c r="BQ16" s="8">
        <f t="shared" si="11"/>
        <v>0</v>
      </c>
      <c r="BR16" s="8">
        <f t="shared" si="11"/>
        <v>0</v>
      </c>
      <c r="BS16" s="8">
        <f t="shared" si="11"/>
        <v>0</v>
      </c>
      <c r="BT16" s="8">
        <f t="shared" si="11"/>
        <v>0</v>
      </c>
      <c r="BU16" s="8">
        <f t="shared" si="11"/>
        <v>0</v>
      </c>
      <c r="BV16" s="8">
        <f t="shared" si="11"/>
        <v>0</v>
      </c>
      <c r="BW16" s="8">
        <f t="shared" si="11"/>
        <v>0</v>
      </c>
      <c r="BX16" s="8">
        <f t="shared" si="11"/>
        <v>0</v>
      </c>
      <c r="BY16" s="8">
        <f t="shared" si="11"/>
        <v>0</v>
      </c>
      <c r="BZ16" s="8">
        <f t="shared" si="11"/>
        <v>0</v>
      </c>
      <c r="CA16" s="8">
        <f t="shared" si="11"/>
        <v>0</v>
      </c>
      <c r="CB16" s="8">
        <f t="shared" si="11"/>
        <v>0</v>
      </c>
      <c r="CC16" s="8">
        <f t="shared" si="15"/>
        <v>0</v>
      </c>
      <c r="CD16" s="7">
        <f t="shared" si="12"/>
        <v>0</v>
      </c>
      <c r="CE16" t="b">
        <f t="shared" si="16"/>
        <v>1</v>
      </c>
      <c r="CG16" t="s">
        <v>38</v>
      </c>
      <c r="CH16">
        <v>2</v>
      </c>
    </row>
    <row r="17" spans="3:86" outlineLevel="1" x14ac:dyDescent="0.5">
      <c r="C17" s="6" t="s">
        <v>91</v>
      </c>
      <c r="D17" s="2"/>
      <c r="E17" s="2"/>
      <c r="F17" s="2"/>
      <c r="G17" s="83"/>
      <c r="H17" s="9">
        <f>SUBTOTAL(9,H7:H16)</f>
        <v>0</v>
      </c>
      <c r="I17" s="9">
        <f t="shared" ref="I17:R17" si="18">SUBTOTAL(9,I7:I16)</f>
        <v>0</v>
      </c>
      <c r="J17" s="9">
        <f t="shared" si="18"/>
        <v>0</v>
      </c>
      <c r="K17" s="9">
        <f t="shared" si="18"/>
        <v>0</v>
      </c>
      <c r="L17" s="9">
        <f t="shared" si="18"/>
        <v>0</v>
      </c>
      <c r="M17" s="9">
        <f t="shared" si="18"/>
        <v>0</v>
      </c>
      <c r="N17" s="9">
        <f t="shared" si="18"/>
        <v>0</v>
      </c>
      <c r="O17" s="9">
        <f t="shared" si="18"/>
        <v>0</v>
      </c>
      <c r="P17" s="9">
        <f t="shared" si="18"/>
        <v>0</v>
      </c>
      <c r="Q17" s="9">
        <f t="shared" si="18"/>
        <v>0</v>
      </c>
      <c r="R17" s="9">
        <f t="shared" si="18"/>
        <v>0</v>
      </c>
      <c r="S17" s="83"/>
      <c r="T17" s="9">
        <f>SUBTOTAL(9,T7:T16)</f>
        <v>2500000</v>
      </c>
      <c r="U17" s="9">
        <f t="shared" ref="U17:AD17" si="19">SUBTOTAL(9,U7:U16)</f>
        <v>1500000</v>
      </c>
      <c r="V17" s="9">
        <f t="shared" si="19"/>
        <v>1750000</v>
      </c>
      <c r="W17" s="9">
        <f t="shared" si="19"/>
        <v>0</v>
      </c>
      <c r="X17" s="9">
        <f t="shared" si="19"/>
        <v>0</v>
      </c>
      <c r="Y17" s="9">
        <f t="shared" si="19"/>
        <v>0</v>
      </c>
      <c r="Z17" s="9">
        <f t="shared" si="19"/>
        <v>0</v>
      </c>
      <c r="AA17" s="9">
        <f t="shared" si="19"/>
        <v>0</v>
      </c>
      <c r="AB17" s="9">
        <f t="shared" si="19"/>
        <v>0</v>
      </c>
      <c r="AC17" s="9">
        <f t="shared" si="19"/>
        <v>0</v>
      </c>
      <c r="AD17" s="9">
        <f t="shared" si="19"/>
        <v>5750000</v>
      </c>
      <c r="AE17" s="83"/>
      <c r="AF17" s="9">
        <f t="shared" ref="AF17:AP17" si="20">SUBTOTAL(9,AF7:AF16)</f>
        <v>2500000</v>
      </c>
      <c r="AG17" s="9">
        <f t="shared" si="20"/>
        <v>1500000</v>
      </c>
      <c r="AH17" s="9">
        <f t="shared" si="20"/>
        <v>1750000</v>
      </c>
      <c r="AI17" s="9">
        <f t="shared" si="20"/>
        <v>0</v>
      </c>
      <c r="AJ17" s="9">
        <f t="shared" si="20"/>
        <v>0</v>
      </c>
      <c r="AK17" s="9">
        <f t="shared" si="20"/>
        <v>0</v>
      </c>
      <c r="AL17" s="9">
        <f t="shared" si="20"/>
        <v>0</v>
      </c>
      <c r="AM17" s="9">
        <f t="shared" si="20"/>
        <v>0</v>
      </c>
      <c r="AN17" s="9">
        <f t="shared" si="20"/>
        <v>0</v>
      </c>
      <c r="AO17" s="9">
        <f t="shared" si="20"/>
        <v>0</v>
      </c>
      <c r="AP17" s="9">
        <f t="shared" si="20"/>
        <v>5750000</v>
      </c>
      <c r="AQ17" s="83"/>
      <c r="AR17" s="9">
        <f t="shared" ref="AR17:BB17" si="21">SUBTOTAL(9,AR7:AR16)</f>
        <v>2500000</v>
      </c>
      <c r="AS17" s="9">
        <f t="shared" si="21"/>
        <v>1500000</v>
      </c>
      <c r="AT17" s="9">
        <f t="shared" si="21"/>
        <v>1750000</v>
      </c>
      <c r="AU17" s="9">
        <f t="shared" si="21"/>
        <v>0</v>
      </c>
      <c r="AV17" s="9">
        <f t="shared" si="21"/>
        <v>0</v>
      </c>
      <c r="AW17" s="9">
        <f t="shared" si="21"/>
        <v>0</v>
      </c>
      <c r="AX17" s="9">
        <f t="shared" si="21"/>
        <v>0</v>
      </c>
      <c r="AY17" s="9">
        <f t="shared" si="21"/>
        <v>0</v>
      </c>
      <c r="AZ17" s="9">
        <f t="shared" si="21"/>
        <v>0</v>
      </c>
      <c r="BA17" s="9">
        <f t="shared" si="21"/>
        <v>0</v>
      </c>
      <c r="BB17" s="9">
        <f t="shared" si="21"/>
        <v>5750000</v>
      </c>
      <c r="BC17" s="83"/>
      <c r="BD17" s="9">
        <f>SUBTOTAL(9,BD7:BD16)</f>
        <v>0</v>
      </c>
      <c r="BE17" s="9">
        <f t="shared" ref="BE17:BP17" si="22">SUBTOTAL(9,BE7:BE16)</f>
        <v>0</v>
      </c>
      <c r="BF17" s="9">
        <f t="shared" si="22"/>
        <v>0</v>
      </c>
      <c r="BG17" s="9">
        <f t="shared" si="22"/>
        <v>0</v>
      </c>
      <c r="BH17" s="9">
        <f t="shared" si="22"/>
        <v>0</v>
      </c>
      <c r="BI17" s="9">
        <f t="shared" si="22"/>
        <v>0</v>
      </c>
      <c r="BJ17" s="9">
        <f t="shared" si="22"/>
        <v>0</v>
      </c>
      <c r="BK17" s="9">
        <f t="shared" si="22"/>
        <v>0</v>
      </c>
      <c r="BL17" s="9">
        <f t="shared" si="22"/>
        <v>0</v>
      </c>
      <c r="BM17" s="9">
        <f t="shared" si="22"/>
        <v>0</v>
      </c>
      <c r="BN17" s="9">
        <f t="shared" si="22"/>
        <v>0</v>
      </c>
      <c r="BO17" s="9">
        <f t="shared" si="22"/>
        <v>0</v>
      </c>
      <c r="BP17" s="9">
        <f t="shared" si="22"/>
        <v>0</v>
      </c>
      <c r="BQ17" s="9">
        <f>SUBTOTAL(9,BQ8:BQ16)</f>
        <v>0</v>
      </c>
      <c r="BR17" s="9">
        <f t="shared" ref="BR17:CC17" si="23">SUBTOTAL(9,BR8:BR16)</f>
        <v>0</v>
      </c>
      <c r="BS17" s="9">
        <f t="shared" si="23"/>
        <v>0</v>
      </c>
      <c r="BT17" s="9">
        <f t="shared" si="23"/>
        <v>0</v>
      </c>
      <c r="BU17" s="9">
        <f t="shared" si="23"/>
        <v>0</v>
      </c>
      <c r="BV17" s="9">
        <f t="shared" si="23"/>
        <v>0</v>
      </c>
      <c r="BW17" s="9">
        <f t="shared" si="23"/>
        <v>0</v>
      </c>
      <c r="BX17" s="9">
        <f t="shared" si="23"/>
        <v>0</v>
      </c>
      <c r="BY17" s="9">
        <f t="shared" si="23"/>
        <v>0</v>
      </c>
      <c r="BZ17" s="9">
        <f t="shared" si="23"/>
        <v>0</v>
      </c>
      <c r="CA17" s="9">
        <f t="shared" si="23"/>
        <v>0</v>
      </c>
      <c r="CB17" s="9">
        <f t="shared" si="23"/>
        <v>0</v>
      </c>
      <c r="CC17" s="9">
        <f t="shared" si="23"/>
        <v>0</v>
      </c>
      <c r="CD17" s="7">
        <f>SUBTOTAL(9,CD6:CD16)</f>
        <v>0</v>
      </c>
      <c r="CE17" t="b">
        <f t="shared" si="16"/>
        <v>1</v>
      </c>
      <c r="CG17" t="s">
        <v>39</v>
      </c>
      <c r="CH17">
        <v>1</v>
      </c>
    </row>
    <row r="18" spans="3:86" outlineLevel="2" x14ac:dyDescent="0.5">
      <c r="C18" s="5" t="s">
        <v>19</v>
      </c>
      <c r="F18" t="s">
        <v>113</v>
      </c>
      <c r="G18" s="83"/>
      <c r="H18" s="7"/>
      <c r="I18" s="7"/>
      <c r="J18" s="7"/>
      <c r="K18" s="7"/>
      <c r="L18" s="7"/>
      <c r="M18" s="7"/>
      <c r="N18" s="7"/>
      <c r="O18" s="7"/>
      <c r="P18" s="7"/>
      <c r="Q18" s="7"/>
      <c r="R18" s="7"/>
      <c r="S18" s="83"/>
      <c r="T18" s="7"/>
      <c r="U18" s="7"/>
      <c r="V18" s="7"/>
      <c r="W18" s="7"/>
      <c r="X18" s="7"/>
      <c r="Y18" s="7"/>
      <c r="Z18" s="7"/>
      <c r="AA18" s="7"/>
      <c r="AB18" s="7"/>
      <c r="AC18" s="7"/>
      <c r="AD18" s="7"/>
      <c r="AE18" s="83"/>
      <c r="AF18" s="7"/>
      <c r="AG18" s="7"/>
      <c r="AH18" s="7"/>
      <c r="AI18" s="7"/>
      <c r="AJ18" s="7"/>
      <c r="AK18" s="7"/>
      <c r="AL18" s="7"/>
      <c r="AM18" s="7"/>
      <c r="AN18" s="7"/>
      <c r="AO18" s="7"/>
      <c r="AP18" s="7"/>
      <c r="AQ18" s="83"/>
      <c r="AR18" s="7"/>
      <c r="AS18" s="7"/>
      <c r="AT18" s="7"/>
      <c r="AU18" s="7"/>
      <c r="AV18" s="7"/>
      <c r="AW18" s="7"/>
      <c r="AX18" s="7"/>
      <c r="AY18" s="7"/>
      <c r="AZ18" s="7"/>
      <c r="BA18" s="7"/>
      <c r="BB18" s="7"/>
      <c r="BC18" s="83"/>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row>
    <row r="19" spans="3:86" outlineLevel="2" x14ac:dyDescent="0.5">
      <c r="C19" s="78"/>
      <c r="D19" s="78" t="s">
        <v>387</v>
      </c>
      <c r="E19" s="78" t="s">
        <v>88</v>
      </c>
      <c r="F19" s="78" t="s">
        <v>164</v>
      </c>
      <c r="G19" s="83"/>
      <c r="H19" s="72"/>
      <c r="I19" s="72"/>
      <c r="J19" s="72"/>
      <c r="K19" s="72"/>
      <c r="L19" s="72"/>
      <c r="M19" s="72"/>
      <c r="N19" s="72"/>
      <c r="O19" s="72"/>
      <c r="P19" s="72"/>
      <c r="Q19" s="72"/>
      <c r="R19" s="72">
        <f t="shared" ref="R19:R27" si="24">SUM(H19:Q19)</f>
        <v>0</v>
      </c>
      <c r="S19" s="83"/>
      <c r="T19" s="88">
        <v>500000</v>
      </c>
      <c r="U19" s="88">
        <v>275000</v>
      </c>
      <c r="V19" s="88"/>
      <c r="W19" s="88"/>
      <c r="X19" s="88"/>
      <c r="Y19" s="88"/>
      <c r="Z19" s="88"/>
      <c r="AA19" s="88"/>
      <c r="AB19" s="88"/>
      <c r="AC19" s="88"/>
      <c r="AD19" s="7">
        <f t="shared" ref="AD19:AD27" si="25">SUM(T19:AC19)</f>
        <v>775000</v>
      </c>
      <c r="AE19" s="83"/>
      <c r="AF19" s="7">
        <f>T19-H19</f>
        <v>500000</v>
      </c>
      <c r="AG19" s="7">
        <f t="shared" ref="AG19:AO27" si="26">U19-I19</f>
        <v>275000</v>
      </c>
      <c r="AH19" s="7">
        <f t="shared" si="26"/>
        <v>0</v>
      </c>
      <c r="AI19" s="7">
        <f t="shared" si="26"/>
        <v>0</v>
      </c>
      <c r="AJ19" s="7">
        <f t="shared" si="26"/>
        <v>0</v>
      </c>
      <c r="AK19" s="7">
        <f t="shared" si="26"/>
        <v>0</v>
      </c>
      <c r="AL19" s="7">
        <f t="shared" si="26"/>
        <v>0</v>
      </c>
      <c r="AM19" s="7">
        <f t="shared" si="26"/>
        <v>0</v>
      </c>
      <c r="AN19" s="7">
        <f t="shared" si="26"/>
        <v>0</v>
      </c>
      <c r="AO19" s="7">
        <f t="shared" si="26"/>
        <v>0</v>
      </c>
      <c r="AP19" s="7">
        <f t="shared" ref="AP19:AP27" si="27">SUM(AF19:AO19)</f>
        <v>775000</v>
      </c>
      <c r="AQ19" s="83"/>
      <c r="AR19" s="7">
        <f>IF(OR(AF19="",AF19=0),"",AF19)</f>
        <v>500000</v>
      </c>
      <c r="AS19" s="7">
        <f>IF(OR(AG19="",AG19=0),"",AG19)</f>
        <v>275000</v>
      </c>
      <c r="AT19" s="7" t="str">
        <f t="shared" ref="AT19:BA27" si="28">IF(OR(AH19="",AH19=0),"",AH19)</f>
        <v/>
      </c>
      <c r="AU19" s="7" t="str">
        <f t="shared" si="28"/>
        <v/>
      </c>
      <c r="AV19" s="7" t="str">
        <f t="shared" si="28"/>
        <v/>
      </c>
      <c r="AW19" s="7" t="str">
        <f t="shared" si="28"/>
        <v/>
      </c>
      <c r="AX19" s="7" t="str">
        <f t="shared" si="28"/>
        <v/>
      </c>
      <c r="AY19" s="7" t="str">
        <f t="shared" si="28"/>
        <v/>
      </c>
      <c r="AZ19" s="7" t="str">
        <f t="shared" si="28"/>
        <v/>
      </c>
      <c r="BA19" s="7" t="str">
        <f t="shared" si="28"/>
        <v/>
      </c>
      <c r="BB19" s="7">
        <f t="shared" ref="BB19:BB27" si="29">SUM(AR19:BA19)</f>
        <v>775000</v>
      </c>
      <c r="BC19" s="83"/>
      <c r="BD19" s="88"/>
      <c r="BE19" s="88"/>
      <c r="BF19" s="88"/>
      <c r="BG19" s="88"/>
      <c r="BH19" s="88"/>
      <c r="BI19" s="88"/>
      <c r="BJ19" s="88"/>
      <c r="BK19" s="88"/>
      <c r="BL19" s="88"/>
      <c r="BM19" s="88"/>
      <c r="BN19" s="88"/>
      <c r="BO19" s="88"/>
      <c r="BP19" s="7">
        <f t="shared" ref="BP19:BP27" si="30">SUM(BD19:BO19)</f>
        <v>0</v>
      </c>
      <c r="BQ19" s="7">
        <f t="shared" ref="BQ19:CB27" si="31">IF(OR($BS$3&gt;BQ$6,$BS$3=BQ$6),$CD19/$BS$3,"")</f>
        <v>0</v>
      </c>
      <c r="BR19" s="7">
        <f t="shared" si="31"/>
        <v>0</v>
      </c>
      <c r="BS19" s="7">
        <f t="shared" si="31"/>
        <v>0</v>
      </c>
      <c r="BT19" s="7">
        <f t="shared" si="31"/>
        <v>0</v>
      </c>
      <c r="BU19" s="7">
        <f t="shared" si="31"/>
        <v>0</v>
      </c>
      <c r="BV19" s="7">
        <f t="shared" si="31"/>
        <v>0</v>
      </c>
      <c r="BW19" s="7">
        <f t="shared" si="31"/>
        <v>0</v>
      </c>
      <c r="BX19" s="7">
        <f t="shared" si="31"/>
        <v>0</v>
      </c>
      <c r="BY19" s="7">
        <f t="shared" si="31"/>
        <v>0</v>
      </c>
      <c r="BZ19" s="7">
        <f t="shared" si="31"/>
        <v>0</v>
      </c>
      <c r="CA19" s="7">
        <f t="shared" si="31"/>
        <v>0</v>
      </c>
      <c r="CB19" s="7">
        <f t="shared" si="31"/>
        <v>0</v>
      </c>
      <c r="CC19" s="7">
        <f>SUM(BQ19:CB19)</f>
        <v>0</v>
      </c>
      <c r="CD19" s="7">
        <f t="shared" ref="CD19:CD27" si="32">SUMIFS(AF19:AP19,$AF$5:$AP$5,$BR$2)</f>
        <v>0</v>
      </c>
      <c r="CE19" t="b">
        <f>CC19=CD19</f>
        <v>1</v>
      </c>
    </row>
    <row r="20" spans="3:86" outlineLevel="2" x14ac:dyDescent="0.5">
      <c r="C20" s="78"/>
      <c r="D20" s="78" t="s">
        <v>388</v>
      </c>
      <c r="E20" s="78" t="s">
        <v>88</v>
      </c>
      <c r="F20" s="78" t="s">
        <v>164</v>
      </c>
      <c r="G20" s="83"/>
      <c r="H20" s="72"/>
      <c r="I20" s="72"/>
      <c r="J20" s="72"/>
      <c r="K20" s="72"/>
      <c r="L20" s="72"/>
      <c r="M20" s="72"/>
      <c r="N20" s="72"/>
      <c r="O20" s="72"/>
      <c r="P20" s="72"/>
      <c r="Q20" s="72"/>
      <c r="R20" s="72">
        <f t="shared" si="24"/>
        <v>0</v>
      </c>
      <c r="S20" s="83"/>
      <c r="T20" s="88"/>
      <c r="U20" s="88">
        <v>500000</v>
      </c>
      <c r="V20" s="88">
        <v>500000</v>
      </c>
      <c r="W20" s="88"/>
      <c r="X20" s="88"/>
      <c r="Y20" s="88"/>
      <c r="Z20" s="88"/>
      <c r="AA20" s="88"/>
      <c r="AB20" s="88"/>
      <c r="AC20" s="88"/>
      <c r="AD20" s="7">
        <f t="shared" si="25"/>
        <v>1000000</v>
      </c>
      <c r="AE20" s="83"/>
      <c r="AF20" s="7">
        <f t="shared" ref="AF20:AF27" si="33">T20-H20</f>
        <v>0</v>
      </c>
      <c r="AG20" s="7">
        <f t="shared" si="26"/>
        <v>500000</v>
      </c>
      <c r="AH20" s="7">
        <f t="shared" si="26"/>
        <v>500000</v>
      </c>
      <c r="AI20" s="7">
        <f t="shared" si="26"/>
        <v>0</v>
      </c>
      <c r="AJ20" s="7">
        <f t="shared" si="26"/>
        <v>0</v>
      </c>
      <c r="AK20" s="7">
        <f t="shared" si="26"/>
        <v>0</v>
      </c>
      <c r="AL20" s="7">
        <f t="shared" si="26"/>
        <v>0</v>
      </c>
      <c r="AM20" s="7">
        <f t="shared" si="26"/>
        <v>0</v>
      </c>
      <c r="AN20" s="7">
        <f t="shared" si="26"/>
        <v>0</v>
      </c>
      <c r="AO20" s="7">
        <f t="shared" si="26"/>
        <v>0</v>
      </c>
      <c r="AP20" s="7">
        <f t="shared" si="27"/>
        <v>1000000</v>
      </c>
      <c r="AQ20" s="83"/>
      <c r="AR20" s="7" t="str">
        <f t="shared" ref="AR20:AS27" si="34">IF(OR(AF20="",AF20=0),"",AF20)</f>
        <v/>
      </c>
      <c r="AS20" s="7">
        <f t="shared" si="34"/>
        <v>500000</v>
      </c>
      <c r="AT20" s="7">
        <f t="shared" si="28"/>
        <v>500000</v>
      </c>
      <c r="AU20" s="7" t="str">
        <f t="shared" si="28"/>
        <v/>
      </c>
      <c r="AV20" s="7" t="str">
        <f t="shared" si="28"/>
        <v/>
      </c>
      <c r="AW20" s="7" t="str">
        <f t="shared" si="28"/>
        <v/>
      </c>
      <c r="AX20" s="7" t="str">
        <f t="shared" si="28"/>
        <v/>
      </c>
      <c r="AY20" s="7" t="str">
        <f t="shared" si="28"/>
        <v/>
      </c>
      <c r="AZ20" s="7" t="str">
        <f t="shared" si="28"/>
        <v/>
      </c>
      <c r="BA20" s="7" t="str">
        <f t="shared" si="28"/>
        <v/>
      </c>
      <c r="BB20" s="7">
        <f t="shared" si="29"/>
        <v>1000000</v>
      </c>
      <c r="BC20" s="83"/>
      <c r="BD20" s="88"/>
      <c r="BE20" s="88"/>
      <c r="BF20" s="88"/>
      <c r="BG20" s="88"/>
      <c r="BH20" s="88"/>
      <c r="BI20" s="88"/>
      <c r="BJ20" s="88"/>
      <c r="BK20" s="88"/>
      <c r="BL20" s="88"/>
      <c r="BM20" s="88"/>
      <c r="BN20" s="88"/>
      <c r="BO20" s="88"/>
      <c r="BP20" s="7">
        <f t="shared" si="30"/>
        <v>0</v>
      </c>
      <c r="BQ20" s="7">
        <f t="shared" si="31"/>
        <v>0</v>
      </c>
      <c r="BR20" s="7">
        <f t="shared" si="31"/>
        <v>0</v>
      </c>
      <c r="BS20" s="7">
        <f t="shared" si="31"/>
        <v>0</v>
      </c>
      <c r="BT20" s="7">
        <f t="shared" si="31"/>
        <v>0</v>
      </c>
      <c r="BU20" s="7">
        <f t="shared" si="31"/>
        <v>0</v>
      </c>
      <c r="BV20" s="7">
        <f t="shared" si="31"/>
        <v>0</v>
      </c>
      <c r="BW20" s="7">
        <f t="shared" si="31"/>
        <v>0</v>
      </c>
      <c r="BX20" s="7">
        <f t="shared" si="31"/>
        <v>0</v>
      </c>
      <c r="BY20" s="7">
        <f t="shared" si="31"/>
        <v>0</v>
      </c>
      <c r="BZ20" s="7">
        <f t="shared" si="31"/>
        <v>0</v>
      </c>
      <c r="CA20" s="7">
        <f t="shared" si="31"/>
        <v>0</v>
      </c>
      <c r="CB20" s="7">
        <f t="shared" si="31"/>
        <v>0</v>
      </c>
      <c r="CC20" s="7">
        <f t="shared" ref="CC20:CC27" si="35">SUM(BQ20:CB20)</f>
        <v>0</v>
      </c>
      <c r="CD20" s="7">
        <f t="shared" si="32"/>
        <v>0</v>
      </c>
      <c r="CE20" t="b">
        <f t="shared" ref="CE20:CE28" si="36">CC20=CD20</f>
        <v>1</v>
      </c>
    </row>
    <row r="21" spans="3:86" outlineLevel="2" x14ac:dyDescent="0.5">
      <c r="C21" s="78"/>
      <c r="D21" s="78"/>
      <c r="E21" s="78"/>
      <c r="F21" s="78"/>
      <c r="G21" s="83"/>
      <c r="H21" s="72"/>
      <c r="I21" s="72"/>
      <c r="J21" s="72"/>
      <c r="K21" s="72"/>
      <c r="L21" s="72"/>
      <c r="M21" s="72"/>
      <c r="N21" s="72"/>
      <c r="O21" s="72"/>
      <c r="P21" s="72"/>
      <c r="Q21" s="72"/>
      <c r="R21" s="72">
        <f t="shared" si="24"/>
        <v>0</v>
      </c>
      <c r="S21" s="83"/>
      <c r="T21" s="88"/>
      <c r="U21" s="88"/>
      <c r="V21" s="88"/>
      <c r="W21" s="88"/>
      <c r="X21" s="88"/>
      <c r="Y21" s="88"/>
      <c r="Z21" s="88"/>
      <c r="AA21" s="88"/>
      <c r="AB21" s="88"/>
      <c r="AC21" s="88"/>
      <c r="AD21" s="7">
        <f t="shared" si="25"/>
        <v>0</v>
      </c>
      <c r="AE21" s="83"/>
      <c r="AF21" s="7">
        <f t="shared" si="33"/>
        <v>0</v>
      </c>
      <c r="AG21" s="7">
        <f t="shared" si="26"/>
        <v>0</v>
      </c>
      <c r="AH21" s="7">
        <f t="shared" si="26"/>
        <v>0</v>
      </c>
      <c r="AI21" s="7">
        <f t="shared" si="26"/>
        <v>0</v>
      </c>
      <c r="AJ21" s="7">
        <f t="shared" si="26"/>
        <v>0</v>
      </c>
      <c r="AK21" s="7">
        <f t="shared" si="26"/>
        <v>0</v>
      </c>
      <c r="AL21" s="7">
        <f t="shared" si="26"/>
        <v>0</v>
      </c>
      <c r="AM21" s="7">
        <f t="shared" si="26"/>
        <v>0</v>
      </c>
      <c r="AN21" s="7">
        <f t="shared" si="26"/>
        <v>0</v>
      </c>
      <c r="AO21" s="7">
        <f t="shared" si="26"/>
        <v>0</v>
      </c>
      <c r="AP21" s="7">
        <f t="shared" si="27"/>
        <v>0</v>
      </c>
      <c r="AQ21" s="83"/>
      <c r="AR21" s="7" t="str">
        <f t="shared" si="34"/>
        <v/>
      </c>
      <c r="AS21" s="7" t="str">
        <f t="shared" si="34"/>
        <v/>
      </c>
      <c r="AT21" s="7" t="str">
        <f t="shared" si="28"/>
        <v/>
      </c>
      <c r="AU21" s="7" t="str">
        <f t="shared" si="28"/>
        <v/>
      </c>
      <c r="AV21" s="7" t="str">
        <f t="shared" si="28"/>
        <v/>
      </c>
      <c r="AW21" s="7" t="str">
        <f t="shared" si="28"/>
        <v/>
      </c>
      <c r="AX21" s="7" t="str">
        <f t="shared" si="28"/>
        <v/>
      </c>
      <c r="AY21" s="7" t="str">
        <f t="shared" si="28"/>
        <v/>
      </c>
      <c r="AZ21" s="7" t="str">
        <f t="shared" si="28"/>
        <v/>
      </c>
      <c r="BA21" s="7" t="str">
        <f t="shared" si="28"/>
        <v/>
      </c>
      <c r="BB21" s="7">
        <f t="shared" si="29"/>
        <v>0</v>
      </c>
      <c r="BC21" s="83"/>
      <c r="BD21" s="88"/>
      <c r="BE21" s="88"/>
      <c r="BF21" s="88"/>
      <c r="BG21" s="88"/>
      <c r="BH21" s="88"/>
      <c r="BI21" s="88"/>
      <c r="BJ21" s="88"/>
      <c r="BK21" s="88"/>
      <c r="BL21" s="88"/>
      <c r="BM21" s="88"/>
      <c r="BN21" s="88"/>
      <c r="BO21" s="88"/>
      <c r="BP21" s="7">
        <f t="shared" si="30"/>
        <v>0</v>
      </c>
      <c r="BQ21" s="7">
        <f t="shared" si="31"/>
        <v>0</v>
      </c>
      <c r="BR21" s="7">
        <f t="shared" si="31"/>
        <v>0</v>
      </c>
      <c r="BS21" s="7">
        <f t="shared" si="31"/>
        <v>0</v>
      </c>
      <c r="BT21" s="7">
        <f t="shared" si="31"/>
        <v>0</v>
      </c>
      <c r="BU21" s="7">
        <f t="shared" si="31"/>
        <v>0</v>
      </c>
      <c r="BV21" s="7">
        <f t="shared" si="31"/>
        <v>0</v>
      </c>
      <c r="BW21" s="7">
        <f t="shared" si="31"/>
        <v>0</v>
      </c>
      <c r="BX21" s="7">
        <f t="shared" si="31"/>
        <v>0</v>
      </c>
      <c r="BY21" s="7">
        <f t="shared" si="31"/>
        <v>0</v>
      </c>
      <c r="BZ21" s="7">
        <f t="shared" si="31"/>
        <v>0</v>
      </c>
      <c r="CA21" s="7">
        <f t="shared" si="31"/>
        <v>0</v>
      </c>
      <c r="CB21" s="7">
        <f t="shared" si="31"/>
        <v>0</v>
      </c>
      <c r="CC21" s="7">
        <f t="shared" si="35"/>
        <v>0</v>
      </c>
      <c r="CD21" s="7">
        <f t="shared" si="32"/>
        <v>0</v>
      </c>
      <c r="CE21" t="b">
        <f t="shared" si="36"/>
        <v>1</v>
      </c>
    </row>
    <row r="22" spans="3:86" outlineLevel="2" x14ac:dyDescent="0.5">
      <c r="C22" s="78"/>
      <c r="D22" s="78"/>
      <c r="E22" s="78"/>
      <c r="F22" s="78"/>
      <c r="G22" s="83"/>
      <c r="H22" s="72"/>
      <c r="I22" s="72"/>
      <c r="J22" s="72"/>
      <c r="K22" s="72"/>
      <c r="L22" s="72"/>
      <c r="M22" s="72"/>
      <c r="N22" s="72"/>
      <c r="O22" s="72"/>
      <c r="P22" s="72"/>
      <c r="Q22" s="72"/>
      <c r="R22" s="72">
        <f t="shared" si="24"/>
        <v>0</v>
      </c>
      <c r="S22" s="83"/>
      <c r="T22" s="88"/>
      <c r="U22" s="88"/>
      <c r="V22" s="88"/>
      <c r="W22" s="88"/>
      <c r="X22" s="88"/>
      <c r="Y22" s="88"/>
      <c r="Z22" s="88"/>
      <c r="AA22" s="88"/>
      <c r="AB22" s="88"/>
      <c r="AC22" s="88"/>
      <c r="AD22" s="7">
        <f t="shared" si="25"/>
        <v>0</v>
      </c>
      <c r="AE22" s="83"/>
      <c r="AF22" s="7">
        <f t="shared" si="33"/>
        <v>0</v>
      </c>
      <c r="AG22" s="7">
        <f t="shared" si="26"/>
        <v>0</v>
      </c>
      <c r="AH22" s="7">
        <f t="shared" si="26"/>
        <v>0</v>
      </c>
      <c r="AI22" s="7">
        <f t="shared" si="26"/>
        <v>0</v>
      </c>
      <c r="AJ22" s="7">
        <f t="shared" si="26"/>
        <v>0</v>
      </c>
      <c r="AK22" s="7">
        <f t="shared" si="26"/>
        <v>0</v>
      </c>
      <c r="AL22" s="7">
        <f t="shared" si="26"/>
        <v>0</v>
      </c>
      <c r="AM22" s="7">
        <f t="shared" si="26"/>
        <v>0</v>
      </c>
      <c r="AN22" s="7">
        <f t="shared" si="26"/>
        <v>0</v>
      </c>
      <c r="AO22" s="7">
        <f t="shared" si="26"/>
        <v>0</v>
      </c>
      <c r="AP22" s="7">
        <f t="shared" si="27"/>
        <v>0</v>
      </c>
      <c r="AQ22" s="83"/>
      <c r="AR22" s="7" t="str">
        <f t="shared" si="34"/>
        <v/>
      </c>
      <c r="AS22" s="7" t="str">
        <f t="shared" si="34"/>
        <v/>
      </c>
      <c r="AT22" s="7" t="str">
        <f t="shared" si="28"/>
        <v/>
      </c>
      <c r="AU22" s="7" t="str">
        <f t="shared" si="28"/>
        <v/>
      </c>
      <c r="AV22" s="7" t="str">
        <f t="shared" si="28"/>
        <v/>
      </c>
      <c r="AW22" s="7" t="str">
        <f t="shared" si="28"/>
        <v/>
      </c>
      <c r="AX22" s="7" t="str">
        <f t="shared" si="28"/>
        <v/>
      </c>
      <c r="AY22" s="7" t="str">
        <f t="shared" si="28"/>
        <v/>
      </c>
      <c r="AZ22" s="7" t="str">
        <f t="shared" si="28"/>
        <v/>
      </c>
      <c r="BA22" s="7" t="str">
        <f t="shared" si="28"/>
        <v/>
      </c>
      <c r="BB22" s="7">
        <f t="shared" si="29"/>
        <v>0</v>
      </c>
      <c r="BC22" s="83"/>
      <c r="BD22" s="88"/>
      <c r="BE22" s="88"/>
      <c r="BF22" s="88"/>
      <c r="BG22" s="88"/>
      <c r="BH22" s="88"/>
      <c r="BI22" s="88"/>
      <c r="BJ22" s="88"/>
      <c r="BK22" s="88"/>
      <c r="BL22" s="88"/>
      <c r="BM22" s="88"/>
      <c r="BN22" s="88"/>
      <c r="BO22" s="88"/>
      <c r="BP22" s="7">
        <f t="shared" si="30"/>
        <v>0</v>
      </c>
      <c r="BQ22" s="7">
        <f t="shared" si="31"/>
        <v>0</v>
      </c>
      <c r="BR22" s="7">
        <f t="shared" si="31"/>
        <v>0</v>
      </c>
      <c r="BS22" s="7">
        <f t="shared" si="31"/>
        <v>0</v>
      </c>
      <c r="BT22" s="7">
        <f t="shared" si="31"/>
        <v>0</v>
      </c>
      <c r="BU22" s="7">
        <f t="shared" si="31"/>
        <v>0</v>
      </c>
      <c r="BV22" s="7">
        <f t="shared" si="31"/>
        <v>0</v>
      </c>
      <c r="BW22" s="7">
        <f t="shared" si="31"/>
        <v>0</v>
      </c>
      <c r="BX22" s="7">
        <f t="shared" si="31"/>
        <v>0</v>
      </c>
      <c r="BY22" s="7">
        <f t="shared" si="31"/>
        <v>0</v>
      </c>
      <c r="BZ22" s="7">
        <f t="shared" si="31"/>
        <v>0</v>
      </c>
      <c r="CA22" s="7">
        <f t="shared" si="31"/>
        <v>0</v>
      </c>
      <c r="CB22" s="7">
        <f t="shared" si="31"/>
        <v>0</v>
      </c>
      <c r="CC22" s="7">
        <f t="shared" si="35"/>
        <v>0</v>
      </c>
      <c r="CD22" s="7">
        <f t="shared" si="32"/>
        <v>0</v>
      </c>
      <c r="CE22" t="b">
        <f t="shared" si="36"/>
        <v>1</v>
      </c>
    </row>
    <row r="23" spans="3:86" outlineLevel="2" x14ac:dyDescent="0.5">
      <c r="C23" s="78"/>
      <c r="D23" s="78"/>
      <c r="E23" s="78"/>
      <c r="F23" s="78"/>
      <c r="G23" s="83"/>
      <c r="H23" s="72"/>
      <c r="I23" s="72"/>
      <c r="J23" s="72"/>
      <c r="K23" s="72"/>
      <c r="L23" s="72"/>
      <c r="M23" s="72"/>
      <c r="N23" s="72"/>
      <c r="O23" s="72"/>
      <c r="P23" s="72"/>
      <c r="Q23" s="72"/>
      <c r="R23" s="72">
        <f t="shared" si="24"/>
        <v>0</v>
      </c>
      <c r="S23" s="83"/>
      <c r="T23" s="88"/>
      <c r="U23" s="88"/>
      <c r="V23" s="88"/>
      <c r="W23" s="88"/>
      <c r="X23" s="88"/>
      <c r="Y23" s="88"/>
      <c r="Z23" s="88"/>
      <c r="AA23" s="88"/>
      <c r="AB23" s="88"/>
      <c r="AC23" s="88"/>
      <c r="AD23" s="7">
        <f t="shared" si="25"/>
        <v>0</v>
      </c>
      <c r="AE23" s="83"/>
      <c r="AF23" s="7">
        <f t="shared" si="33"/>
        <v>0</v>
      </c>
      <c r="AG23" s="7">
        <f t="shared" si="26"/>
        <v>0</v>
      </c>
      <c r="AH23" s="7">
        <f t="shared" si="26"/>
        <v>0</v>
      </c>
      <c r="AI23" s="7">
        <f t="shared" si="26"/>
        <v>0</v>
      </c>
      <c r="AJ23" s="7">
        <f t="shared" si="26"/>
        <v>0</v>
      </c>
      <c r="AK23" s="7">
        <f t="shared" si="26"/>
        <v>0</v>
      </c>
      <c r="AL23" s="7">
        <f t="shared" si="26"/>
        <v>0</v>
      </c>
      <c r="AM23" s="7">
        <f t="shared" si="26"/>
        <v>0</v>
      </c>
      <c r="AN23" s="7">
        <f t="shared" si="26"/>
        <v>0</v>
      </c>
      <c r="AO23" s="7">
        <f t="shared" si="26"/>
        <v>0</v>
      </c>
      <c r="AP23" s="7">
        <f t="shared" si="27"/>
        <v>0</v>
      </c>
      <c r="AQ23" s="83"/>
      <c r="AR23" s="7" t="str">
        <f t="shared" si="34"/>
        <v/>
      </c>
      <c r="AS23" s="7" t="str">
        <f t="shared" si="34"/>
        <v/>
      </c>
      <c r="AT23" s="7" t="str">
        <f t="shared" si="28"/>
        <v/>
      </c>
      <c r="AU23" s="7" t="str">
        <f t="shared" si="28"/>
        <v/>
      </c>
      <c r="AV23" s="7" t="str">
        <f t="shared" si="28"/>
        <v/>
      </c>
      <c r="AW23" s="7" t="str">
        <f t="shared" si="28"/>
        <v/>
      </c>
      <c r="AX23" s="7" t="str">
        <f t="shared" si="28"/>
        <v/>
      </c>
      <c r="AY23" s="7" t="str">
        <f t="shared" si="28"/>
        <v/>
      </c>
      <c r="AZ23" s="7" t="str">
        <f t="shared" si="28"/>
        <v/>
      </c>
      <c r="BA23" s="7" t="str">
        <f t="shared" si="28"/>
        <v/>
      </c>
      <c r="BB23" s="7">
        <f t="shared" si="29"/>
        <v>0</v>
      </c>
      <c r="BC23" s="83"/>
      <c r="BD23" s="88"/>
      <c r="BE23" s="88"/>
      <c r="BF23" s="88"/>
      <c r="BG23" s="88"/>
      <c r="BH23" s="88"/>
      <c r="BI23" s="88"/>
      <c r="BJ23" s="88"/>
      <c r="BK23" s="88"/>
      <c r="BL23" s="88"/>
      <c r="BM23" s="88"/>
      <c r="BN23" s="88"/>
      <c r="BO23" s="88"/>
      <c r="BP23" s="7">
        <f t="shared" si="30"/>
        <v>0</v>
      </c>
      <c r="BQ23" s="7">
        <f t="shared" si="31"/>
        <v>0</v>
      </c>
      <c r="BR23" s="7">
        <f t="shared" si="31"/>
        <v>0</v>
      </c>
      <c r="BS23" s="7">
        <f t="shared" si="31"/>
        <v>0</v>
      </c>
      <c r="BT23" s="7">
        <f t="shared" si="31"/>
        <v>0</v>
      </c>
      <c r="BU23" s="7">
        <f t="shared" si="31"/>
        <v>0</v>
      </c>
      <c r="BV23" s="7">
        <f t="shared" si="31"/>
        <v>0</v>
      </c>
      <c r="BW23" s="7">
        <f t="shared" si="31"/>
        <v>0</v>
      </c>
      <c r="BX23" s="7">
        <f t="shared" si="31"/>
        <v>0</v>
      </c>
      <c r="BY23" s="7">
        <f t="shared" si="31"/>
        <v>0</v>
      </c>
      <c r="BZ23" s="7">
        <f t="shared" si="31"/>
        <v>0</v>
      </c>
      <c r="CA23" s="7">
        <f t="shared" si="31"/>
        <v>0</v>
      </c>
      <c r="CB23" s="7">
        <f t="shared" si="31"/>
        <v>0</v>
      </c>
      <c r="CC23" s="7">
        <f t="shared" si="35"/>
        <v>0</v>
      </c>
      <c r="CD23" s="7">
        <f t="shared" si="32"/>
        <v>0</v>
      </c>
      <c r="CE23" t="b">
        <f t="shared" si="36"/>
        <v>1</v>
      </c>
    </row>
    <row r="24" spans="3:86" outlineLevel="2" x14ac:dyDescent="0.5">
      <c r="C24" s="78"/>
      <c r="D24" s="78"/>
      <c r="E24" s="78"/>
      <c r="F24" s="78"/>
      <c r="G24" s="83"/>
      <c r="H24" s="72"/>
      <c r="I24" s="72"/>
      <c r="J24" s="72"/>
      <c r="K24" s="72"/>
      <c r="L24" s="72"/>
      <c r="M24" s="72"/>
      <c r="N24" s="72"/>
      <c r="O24" s="72"/>
      <c r="P24" s="72"/>
      <c r="Q24" s="72"/>
      <c r="R24" s="72">
        <f t="shared" si="24"/>
        <v>0</v>
      </c>
      <c r="S24" s="83"/>
      <c r="T24" s="88"/>
      <c r="U24" s="88"/>
      <c r="V24" s="88"/>
      <c r="W24" s="88"/>
      <c r="X24" s="88"/>
      <c r="Y24" s="88"/>
      <c r="Z24" s="88"/>
      <c r="AA24" s="88"/>
      <c r="AB24" s="88"/>
      <c r="AC24" s="88"/>
      <c r="AD24" s="7">
        <f t="shared" si="25"/>
        <v>0</v>
      </c>
      <c r="AE24" s="83"/>
      <c r="AF24" s="7">
        <f t="shared" si="33"/>
        <v>0</v>
      </c>
      <c r="AG24" s="7">
        <f t="shared" si="26"/>
        <v>0</v>
      </c>
      <c r="AH24" s="7">
        <f t="shared" si="26"/>
        <v>0</v>
      </c>
      <c r="AI24" s="7">
        <f t="shared" si="26"/>
        <v>0</v>
      </c>
      <c r="AJ24" s="7">
        <f t="shared" si="26"/>
        <v>0</v>
      </c>
      <c r="AK24" s="7">
        <f t="shared" si="26"/>
        <v>0</v>
      </c>
      <c r="AL24" s="7">
        <f t="shared" si="26"/>
        <v>0</v>
      </c>
      <c r="AM24" s="7">
        <f t="shared" si="26"/>
        <v>0</v>
      </c>
      <c r="AN24" s="7">
        <f t="shared" si="26"/>
        <v>0</v>
      </c>
      <c r="AO24" s="7">
        <f t="shared" si="26"/>
        <v>0</v>
      </c>
      <c r="AP24" s="7">
        <f t="shared" si="27"/>
        <v>0</v>
      </c>
      <c r="AQ24" s="83"/>
      <c r="AR24" s="7" t="str">
        <f t="shared" si="34"/>
        <v/>
      </c>
      <c r="AS24" s="7" t="str">
        <f t="shared" si="34"/>
        <v/>
      </c>
      <c r="AT24" s="7" t="str">
        <f t="shared" si="28"/>
        <v/>
      </c>
      <c r="AU24" s="7" t="str">
        <f t="shared" si="28"/>
        <v/>
      </c>
      <c r="AV24" s="7" t="str">
        <f t="shared" si="28"/>
        <v/>
      </c>
      <c r="AW24" s="7" t="str">
        <f t="shared" si="28"/>
        <v/>
      </c>
      <c r="AX24" s="7" t="str">
        <f t="shared" si="28"/>
        <v/>
      </c>
      <c r="AY24" s="7" t="str">
        <f t="shared" si="28"/>
        <v/>
      </c>
      <c r="AZ24" s="7" t="str">
        <f t="shared" si="28"/>
        <v/>
      </c>
      <c r="BA24" s="7" t="str">
        <f t="shared" si="28"/>
        <v/>
      </c>
      <c r="BB24" s="7">
        <f t="shared" si="29"/>
        <v>0</v>
      </c>
      <c r="BC24" s="83"/>
      <c r="BD24" s="88"/>
      <c r="BE24" s="88"/>
      <c r="BF24" s="88"/>
      <c r="BG24" s="88"/>
      <c r="BH24" s="88"/>
      <c r="BI24" s="88"/>
      <c r="BJ24" s="88"/>
      <c r="BK24" s="88"/>
      <c r="BL24" s="88"/>
      <c r="BM24" s="88"/>
      <c r="BN24" s="88"/>
      <c r="BO24" s="88"/>
      <c r="BP24" s="7">
        <f t="shared" si="30"/>
        <v>0</v>
      </c>
      <c r="BQ24" s="7">
        <f t="shared" si="31"/>
        <v>0</v>
      </c>
      <c r="BR24" s="7">
        <f t="shared" si="31"/>
        <v>0</v>
      </c>
      <c r="BS24" s="7">
        <f t="shared" si="31"/>
        <v>0</v>
      </c>
      <c r="BT24" s="7">
        <f t="shared" si="31"/>
        <v>0</v>
      </c>
      <c r="BU24" s="7">
        <f t="shared" si="31"/>
        <v>0</v>
      </c>
      <c r="BV24" s="7">
        <f t="shared" si="31"/>
        <v>0</v>
      </c>
      <c r="BW24" s="7">
        <f t="shared" si="31"/>
        <v>0</v>
      </c>
      <c r="BX24" s="7">
        <f t="shared" si="31"/>
        <v>0</v>
      </c>
      <c r="BY24" s="7">
        <f t="shared" si="31"/>
        <v>0</v>
      </c>
      <c r="BZ24" s="7">
        <f t="shared" si="31"/>
        <v>0</v>
      </c>
      <c r="CA24" s="7">
        <f t="shared" si="31"/>
        <v>0</v>
      </c>
      <c r="CB24" s="7">
        <f t="shared" si="31"/>
        <v>0</v>
      </c>
      <c r="CC24" s="7">
        <f t="shared" si="35"/>
        <v>0</v>
      </c>
      <c r="CD24" s="7">
        <f t="shared" si="32"/>
        <v>0</v>
      </c>
      <c r="CE24" t="b">
        <f t="shared" si="36"/>
        <v>1</v>
      </c>
    </row>
    <row r="25" spans="3:86" outlineLevel="2" x14ac:dyDescent="0.5">
      <c r="C25" s="78"/>
      <c r="D25" s="78"/>
      <c r="E25" s="78"/>
      <c r="F25" s="78"/>
      <c r="G25" s="83"/>
      <c r="H25" s="72"/>
      <c r="I25" s="72"/>
      <c r="J25" s="72"/>
      <c r="K25" s="72"/>
      <c r="L25" s="72"/>
      <c r="M25" s="72"/>
      <c r="N25" s="72"/>
      <c r="O25" s="72"/>
      <c r="P25" s="72"/>
      <c r="Q25" s="72"/>
      <c r="R25" s="72">
        <f t="shared" si="24"/>
        <v>0</v>
      </c>
      <c r="S25" s="83"/>
      <c r="T25" s="88"/>
      <c r="U25" s="88"/>
      <c r="V25" s="88"/>
      <c r="W25" s="88"/>
      <c r="X25" s="88"/>
      <c r="Y25" s="88"/>
      <c r="Z25" s="88"/>
      <c r="AA25" s="88"/>
      <c r="AB25" s="88"/>
      <c r="AC25" s="88"/>
      <c r="AD25" s="7">
        <f t="shared" si="25"/>
        <v>0</v>
      </c>
      <c r="AE25" s="83"/>
      <c r="AF25" s="7">
        <f t="shared" si="33"/>
        <v>0</v>
      </c>
      <c r="AG25" s="7">
        <f t="shared" si="26"/>
        <v>0</v>
      </c>
      <c r="AH25" s="7">
        <f t="shared" si="26"/>
        <v>0</v>
      </c>
      <c r="AI25" s="7">
        <f t="shared" si="26"/>
        <v>0</v>
      </c>
      <c r="AJ25" s="7">
        <f t="shared" si="26"/>
        <v>0</v>
      </c>
      <c r="AK25" s="7">
        <f t="shared" si="26"/>
        <v>0</v>
      </c>
      <c r="AL25" s="7">
        <f t="shared" si="26"/>
        <v>0</v>
      </c>
      <c r="AM25" s="7">
        <f t="shared" si="26"/>
        <v>0</v>
      </c>
      <c r="AN25" s="7">
        <f t="shared" si="26"/>
        <v>0</v>
      </c>
      <c r="AO25" s="7">
        <f t="shared" si="26"/>
        <v>0</v>
      </c>
      <c r="AP25" s="7">
        <f t="shared" si="27"/>
        <v>0</v>
      </c>
      <c r="AQ25" s="83"/>
      <c r="AR25" s="7" t="str">
        <f t="shared" si="34"/>
        <v/>
      </c>
      <c r="AS25" s="7" t="str">
        <f t="shared" si="34"/>
        <v/>
      </c>
      <c r="AT25" s="7" t="str">
        <f t="shared" si="28"/>
        <v/>
      </c>
      <c r="AU25" s="7" t="str">
        <f t="shared" si="28"/>
        <v/>
      </c>
      <c r="AV25" s="7" t="str">
        <f t="shared" si="28"/>
        <v/>
      </c>
      <c r="AW25" s="7" t="str">
        <f t="shared" si="28"/>
        <v/>
      </c>
      <c r="AX25" s="7" t="str">
        <f t="shared" si="28"/>
        <v/>
      </c>
      <c r="AY25" s="7" t="str">
        <f t="shared" si="28"/>
        <v/>
      </c>
      <c r="AZ25" s="7" t="str">
        <f t="shared" si="28"/>
        <v/>
      </c>
      <c r="BA25" s="7" t="str">
        <f t="shared" si="28"/>
        <v/>
      </c>
      <c r="BB25" s="7">
        <f t="shared" si="29"/>
        <v>0</v>
      </c>
      <c r="BC25" s="83"/>
      <c r="BD25" s="88"/>
      <c r="BE25" s="88"/>
      <c r="BF25" s="88"/>
      <c r="BG25" s="88"/>
      <c r="BH25" s="88"/>
      <c r="BI25" s="88"/>
      <c r="BJ25" s="88"/>
      <c r="BK25" s="88"/>
      <c r="BL25" s="88"/>
      <c r="BM25" s="88"/>
      <c r="BN25" s="88"/>
      <c r="BO25" s="88"/>
      <c r="BP25" s="7">
        <f t="shared" si="30"/>
        <v>0</v>
      </c>
      <c r="BQ25" s="7">
        <f t="shared" si="31"/>
        <v>0</v>
      </c>
      <c r="BR25" s="7">
        <f t="shared" si="31"/>
        <v>0</v>
      </c>
      <c r="BS25" s="7">
        <f t="shared" si="31"/>
        <v>0</v>
      </c>
      <c r="BT25" s="7">
        <f t="shared" si="31"/>
        <v>0</v>
      </c>
      <c r="BU25" s="7">
        <f t="shared" si="31"/>
        <v>0</v>
      </c>
      <c r="BV25" s="7">
        <f t="shared" si="31"/>
        <v>0</v>
      </c>
      <c r="BW25" s="7">
        <f t="shared" si="31"/>
        <v>0</v>
      </c>
      <c r="BX25" s="7">
        <f t="shared" si="31"/>
        <v>0</v>
      </c>
      <c r="BY25" s="7">
        <f t="shared" si="31"/>
        <v>0</v>
      </c>
      <c r="BZ25" s="7">
        <f t="shared" si="31"/>
        <v>0</v>
      </c>
      <c r="CA25" s="7">
        <f t="shared" si="31"/>
        <v>0</v>
      </c>
      <c r="CB25" s="7">
        <f t="shared" si="31"/>
        <v>0</v>
      </c>
      <c r="CC25" s="7">
        <f t="shared" si="35"/>
        <v>0</v>
      </c>
      <c r="CD25" s="7">
        <f t="shared" si="32"/>
        <v>0</v>
      </c>
      <c r="CE25" t="b">
        <f t="shared" si="36"/>
        <v>1</v>
      </c>
    </row>
    <row r="26" spans="3:86" outlineLevel="2" x14ac:dyDescent="0.5">
      <c r="C26" s="78"/>
      <c r="D26" s="78"/>
      <c r="E26" s="78"/>
      <c r="F26" s="78"/>
      <c r="G26" s="83"/>
      <c r="H26" s="72"/>
      <c r="I26" s="72"/>
      <c r="J26" s="72"/>
      <c r="K26" s="72"/>
      <c r="L26" s="72"/>
      <c r="M26" s="72"/>
      <c r="N26" s="72"/>
      <c r="O26" s="72"/>
      <c r="P26" s="72"/>
      <c r="Q26" s="72"/>
      <c r="R26" s="72">
        <f t="shared" si="24"/>
        <v>0</v>
      </c>
      <c r="S26" s="83"/>
      <c r="T26" s="88"/>
      <c r="U26" s="88"/>
      <c r="V26" s="88"/>
      <c r="W26" s="88"/>
      <c r="X26" s="88"/>
      <c r="Y26" s="88"/>
      <c r="Z26" s="88"/>
      <c r="AA26" s="88"/>
      <c r="AB26" s="88"/>
      <c r="AC26" s="88"/>
      <c r="AD26" s="7">
        <f t="shared" si="25"/>
        <v>0</v>
      </c>
      <c r="AE26" s="83"/>
      <c r="AF26" s="7">
        <f t="shared" si="33"/>
        <v>0</v>
      </c>
      <c r="AG26" s="7">
        <f t="shared" si="26"/>
        <v>0</v>
      </c>
      <c r="AH26" s="7">
        <f t="shared" si="26"/>
        <v>0</v>
      </c>
      <c r="AI26" s="7">
        <f t="shared" si="26"/>
        <v>0</v>
      </c>
      <c r="AJ26" s="7">
        <f t="shared" si="26"/>
        <v>0</v>
      </c>
      <c r="AK26" s="7">
        <f t="shared" si="26"/>
        <v>0</v>
      </c>
      <c r="AL26" s="7">
        <f t="shared" si="26"/>
        <v>0</v>
      </c>
      <c r="AM26" s="7">
        <f t="shared" si="26"/>
        <v>0</v>
      </c>
      <c r="AN26" s="7">
        <f t="shared" si="26"/>
        <v>0</v>
      </c>
      <c r="AO26" s="7">
        <f t="shared" si="26"/>
        <v>0</v>
      </c>
      <c r="AP26" s="7">
        <f t="shared" si="27"/>
        <v>0</v>
      </c>
      <c r="AQ26" s="83"/>
      <c r="AR26" s="7" t="str">
        <f t="shared" si="34"/>
        <v/>
      </c>
      <c r="AS26" s="7" t="str">
        <f t="shared" si="34"/>
        <v/>
      </c>
      <c r="AT26" s="7" t="str">
        <f t="shared" si="28"/>
        <v/>
      </c>
      <c r="AU26" s="7" t="str">
        <f t="shared" si="28"/>
        <v/>
      </c>
      <c r="AV26" s="7" t="str">
        <f t="shared" si="28"/>
        <v/>
      </c>
      <c r="AW26" s="7" t="str">
        <f t="shared" si="28"/>
        <v/>
      </c>
      <c r="AX26" s="7" t="str">
        <f t="shared" si="28"/>
        <v/>
      </c>
      <c r="AY26" s="7" t="str">
        <f t="shared" si="28"/>
        <v/>
      </c>
      <c r="AZ26" s="7" t="str">
        <f t="shared" si="28"/>
        <v/>
      </c>
      <c r="BA26" s="7" t="str">
        <f t="shared" si="28"/>
        <v/>
      </c>
      <c r="BB26" s="7">
        <f t="shared" si="29"/>
        <v>0</v>
      </c>
      <c r="BC26" s="83"/>
      <c r="BD26" s="88"/>
      <c r="BE26" s="88"/>
      <c r="BF26" s="88"/>
      <c r="BG26" s="88"/>
      <c r="BH26" s="88"/>
      <c r="BI26" s="88"/>
      <c r="BJ26" s="88"/>
      <c r="BK26" s="88"/>
      <c r="BL26" s="88"/>
      <c r="BM26" s="88"/>
      <c r="BN26" s="88"/>
      <c r="BO26" s="88"/>
      <c r="BP26" s="7">
        <f t="shared" si="30"/>
        <v>0</v>
      </c>
      <c r="BQ26" s="7">
        <f t="shared" si="31"/>
        <v>0</v>
      </c>
      <c r="BR26" s="7">
        <f t="shared" si="31"/>
        <v>0</v>
      </c>
      <c r="BS26" s="7">
        <f t="shared" si="31"/>
        <v>0</v>
      </c>
      <c r="BT26" s="7">
        <f t="shared" si="31"/>
        <v>0</v>
      </c>
      <c r="BU26" s="7">
        <f t="shared" si="31"/>
        <v>0</v>
      </c>
      <c r="BV26" s="7">
        <f t="shared" si="31"/>
        <v>0</v>
      </c>
      <c r="BW26" s="7">
        <f t="shared" si="31"/>
        <v>0</v>
      </c>
      <c r="BX26" s="7">
        <f t="shared" si="31"/>
        <v>0</v>
      </c>
      <c r="BY26" s="7">
        <f t="shared" si="31"/>
        <v>0</v>
      </c>
      <c r="BZ26" s="7">
        <f t="shared" si="31"/>
        <v>0</v>
      </c>
      <c r="CA26" s="7">
        <f t="shared" si="31"/>
        <v>0</v>
      </c>
      <c r="CB26" s="7">
        <f t="shared" si="31"/>
        <v>0</v>
      </c>
      <c r="CC26" s="7">
        <f t="shared" si="35"/>
        <v>0</v>
      </c>
      <c r="CD26" s="7">
        <f t="shared" si="32"/>
        <v>0</v>
      </c>
      <c r="CE26" t="b">
        <f t="shared" si="36"/>
        <v>1</v>
      </c>
    </row>
    <row r="27" spans="3:86" outlineLevel="2" x14ac:dyDescent="0.5">
      <c r="C27" s="90"/>
      <c r="D27" s="90"/>
      <c r="E27" s="90"/>
      <c r="F27" s="99"/>
      <c r="G27" s="83"/>
      <c r="H27" s="73"/>
      <c r="I27" s="73"/>
      <c r="J27" s="73"/>
      <c r="K27" s="73"/>
      <c r="L27" s="73"/>
      <c r="M27" s="73"/>
      <c r="N27" s="73"/>
      <c r="O27" s="73"/>
      <c r="P27" s="73"/>
      <c r="Q27" s="73"/>
      <c r="R27" s="73">
        <f t="shared" si="24"/>
        <v>0</v>
      </c>
      <c r="S27" s="83"/>
      <c r="T27" s="89"/>
      <c r="U27" s="89"/>
      <c r="V27" s="89"/>
      <c r="W27" s="89"/>
      <c r="X27" s="89"/>
      <c r="Y27" s="89"/>
      <c r="Z27" s="89"/>
      <c r="AA27" s="89"/>
      <c r="AB27" s="89"/>
      <c r="AC27" s="89"/>
      <c r="AD27" s="8">
        <f t="shared" si="25"/>
        <v>0</v>
      </c>
      <c r="AE27" s="83"/>
      <c r="AF27" s="8">
        <f t="shared" si="33"/>
        <v>0</v>
      </c>
      <c r="AG27" s="8">
        <f t="shared" si="26"/>
        <v>0</v>
      </c>
      <c r="AH27" s="8">
        <f t="shared" si="26"/>
        <v>0</v>
      </c>
      <c r="AI27" s="8">
        <f t="shared" si="26"/>
        <v>0</v>
      </c>
      <c r="AJ27" s="8">
        <f t="shared" si="26"/>
        <v>0</v>
      </c>
      <c r="AK27" s="8">
        <f t="shared" si="26"/>
        <v>0</v>
      </c>
      <c r="AL27" s="8">
        <f t="shared" si="26"/>
        <v>0</v>
      </c>
      <c r="AM27" s="8">
        <f t="shared" si="26"/>
        <v>0</v>
      </c>
      <c r="AN27" s="8">
        <f t="shared" si="26"/>
        <v>0</v>
      </c>
      <c r="AO27" s="8">
        <f t="shared" si="26"/>
        <v>0</v>
      </c>
      <c r="AP27" s="8">
        <f t="shared" si="27"/>
        <v>0</v>
      </c>
      <c r="AQ27" s="83"/>
      <c r="AR27" s="8" t="str">
        <f t="shared" si="34"/>
        <v/>
      </c>
      <c r="AS27" s="8" t="str">
        <f t="shared" si="34"/>
        <v/>
      </c>
      <c r="AT27" s="8" t="str">
        <f t="shared" si="28"/>
        <v/>
      </c>
      <c r="AU27" s="8" t="str">
        <f t="shared" si="28"/>
        <v/>
      </c>
      <c r="AV27" s="8" t="str">
        <f t="shared" si="28"/>
        <v/>
      </c>
      <c r="AW27" s="8" t="str">
        <f t="shared" si="28"/>
        <v/>
      </c>
      <c r="AX27" s="8" t="str">
        <f t="shared" si="28"/>
        <v/>
      </c>
      <c r="AY27" s="8" t="str">
        <f t="shared" si="28"/>
        <v/>
      </c>
      <c r="AZ27" s="8" t="str">
        <f t="shared" si="28"/>
        <v/>
      </c>
      <c r="BA27" s="8" t="str">
        <f t="shared" si="28"/>
        <v/>
      </c>
      <c r="BB27" s="8">
        <f t="shared" si="29"/>
        <v>0</v>
      </c>
      <c r="BC27" s="83"/>
      <c r="BD27" s="239"/>
      <c r="BE27" s="89"/>
      <c r="BF27" s="89"/>
      <c r="BG27" s="89"/>
      <c r="BH27" s="89"/>
      <c r="BI27" s="89"/>
      <c r="BJ27" s="89"/>
      <c r="BK27" s="89"/>
      <c r="BL27" s="89"/>
      <c r="BM27" s="89"/>
      <c r="BN27" s="89"/>
      <c r="BO27" s="89"/>
      <c r="BP27" s="8">
        <f t="shared" si="30"/>
        <v>0</v>
      </c>
      <c r="BQ27" s="8">
        <f t="shared" si="31"/>
        <v>0</v>
      </c>
      <c r="BR27" s="8">
        <f t="shared" si="31"/>
        <v>0</v>
      </c>
      <c r="BS27" s="8">
        <f t="shared" si="31"/>
        <v>0</v>
      </c>
      <c r="BT27" s="8">
        <f t="shared" si="31"/>
        <v>0</v>
      </c>
      <c r="BU27" s="8">
        <f t="shared" si="31"/>
        <v>0</v>
      </c>
      <c r="BV27" s="8">
        <f t="shared" si="31"/>
        <v>0</v>
      </c>
      <c r="BW27" s="8">
        <f t="shared" si="31"/>
        <v>0</v>
      </c>
      <c r="BX27" s="8">
        <f t="shared" si="31"/>
        <v>0</v>
      </c>
      <c r="BY27" s="8">
        <f t="shared" si="31"/>
        <v>0</v>
      </c>
      <c r="BZ27" s="8">
        <f t="shared" si="31"/>
        <v>0</v>
      </c>
      <c r="CA27" s="8">
        <f t="shared" si="31"/>
        <v>0</v>
      </c>
      <c r="CB27" s="8">
        <f t="shared" si="31"/>
        <v>0</v>
      </c>
      <c r="CC27" s="8">
        <f t="shared" si="35"/>
        <v>0</v>
      </c>
      <c r="CD27" s="7">
        <f t="shared" si="32"/>
        <v>0</v>
      </c>
      <c r="CE27" t="b">
        <f t="shared" si="36"/>
        <v>1</v>
      </c>
    </row>
    <row r="28" spans="3:86" outlineLevel="1" x14ac:dyDescent="0.5">
      <c r="C28" s="6" t="s">
        <v>92</v>
      </c>
      <c r="D28" s="2"/>
      <c r="E28" s="2"/>
      <c r="F28" s="2"/>
      <c r="G28" s="83"/>
      <c r="H28" s="9">
        <f t="shared" ref="H28:R28" si="37">SUBTOTAL(9,H18:H27)</f>
        <v>0</v>
      </c>
      <c r="I28" s="9">
        <f t="shared" si="37"/>
        <v>0</v>
      </c>
      <c r="J28" s="9">
        <f t="shared" si="37"/>
        <v>0</v>
      </c>
      <c r="K28" s="9">
        <f t="shared" si="37"/>
        <v>0</v>
      </c>
      <c r="L28" s="9">
        <f t="shared" si="37"/>
        <v>0</v>
      </c>
      <c r="M28" s="9">
        <f t="shared" si="37"/>
        <v>0</v>
      </c>
      <c r="N28" s="9">
        <f t="shared" si="37"/>
        <v>0</v>
      </c>
      <c r="O28" s="9">
        <f t="shared" si="37"/>
        <v>0</v>
      </c>
      <c r="P28" s="9">
        <f t="shared" si="37"/>
        <v>0</v>
      </c>
      <c r="Q28" s="9">
        <f t="shared" si="37"/>
        <v>0</v>
      </c>
      <c r="R28" s="9">
        <f t="shared" si="37"/>
        <v>0</v>
      </c>
      <c r="S28" s="83"/>
      <c r="T28" s="9">
        <f t="shared" ref="T28:AD28" si="38">SUBTOTAL(9,T18:T27)</f>
        <v>500000</v>
      </c>
      <c r="U28" s="9">
        <f t="shared" si="38"/>
        <v>775000</v>
      </c>
      <c r="V28" s="9">
        <f t="shared" si="38"/>
        <v>500000</v>
      </c>
      <c r="W28" s="9">
        <f t="shared" si="38"/>
        <v>0</v>
      </c>
      <c r="X28" s="9">
        <f t="shared" si="38"/>
        <v>0</v>
      </c>
      <c r="Y28" s="9">
        <f t="shared" si="38"/>
        <v>0</v>
      </c>
      <c r="Z28" s="9">
        <f t="shared" si="38"/>
        <v>0</v>
      </c>
      <c r="AA28" s="9">
        <f t="shared" si="38"/>
        <v>0</v>
      </c>
      <c r="AB28" s="9">
        <f t="shared" si="38"/>
        <v>0</v>
      </c>
      <c r="AC28" s="9">
        <f t="shared" si="38"/>
        <v>0</v>
      </c>
      <c r="AD28" s="9">
        <f t="shared" si="38"/>
        <v>1775000</v>
      </c>
      <c r="AE28" s="83"/>
      <c r="AF28" s="9">
        <f t="shared" ref="AF28:AP28" si="39">SUBTOTAL(9,AF18:AF27)</f>
        <v>500000</v>
      </c>
      <c r="AG28" s="9">
        <f t="shared" si="39"/>
        <v>775000</v>
      </c>
      <c r="AH28" s="9">
        <f t="shared" si="39"/>
        <v>500000</v>
      </c>
      <c r="AI28" s="9">
        <f t="shared" si="39"/>
        <v>0</v>
      </c>
      <c r="AJ28" s="9">
        <f t="shared" si="39"/>
        <v>0</v>
      </c>
      <c r="AK28" s="9">
        <f t="shared" si="39"/>
        <v>0</v>
      </c>
      <c r="AL28" s="9">
        <f t="shared" si="39"/>
        <v>0</v>
      </c>
      <c r="AM28" s="9">
        <f t="shared" si="39"/>
        <v>0</v>
      </c>
      <c r="AN28" s="9">
        <f t="shared" si="39"/>
        <v>0</v>
      </c>
      <c r="AO28" s="9">
        <f t="shared" si="39"/>
        <v>0</v>
      </c>
      <c r="AP28" s="9">
        <f t="shared" si="39"/>
        <v>1775000</v>
      </c>
      <c r="AQ28" s="83"/>
      <c r="AR28" s="9">
        <f t="shared" ref="AR28:BB28" si="40">SUBTOTAL(9,AR18:AR27)</f>
        <v>500000</v>
      </c>
      <c r="AS28" s="9">
        <f t="shared" si="40"/>
        <v>775000</v>
      </c>
      <c r="AT28" s="9">
        <f t="shared" si="40"/>
        <v>500000</v>
      </c>
      <c r="AU28" s="9">
        <f t="shared" si="40"/>
        <v>0</v>
      </c>
      <c r="AV28" s="9">
        <f t="shared" si="40"/>
        <v>0</v>
      </c>
      <c r="AW28" s="9">
        <f t="shared" si="40"/>
        <v>0</v>
      </c>
      <c r="AX28" s="9">
        <f t="shared" si="40"/>
        <v>0</v>
      </c>
      <c r="AY28" s="9">
        <f t="shared" si="40"/>
        <v>0</v>
      </c>
      <c r="AZ28" s="9">
        <f t="shared" si="40"/>
        <v>0</v>
      </c>
      <c r="BA28" s="9">
        <f t="shared" si="40"/>
        <v>0</v>
      </c>
      <c r="BB28" s="9">
        <f t="shared" si="40"/>
        <v>1775000</v>
      </c>
      <c r="BC28" s="83"/>
      <c r="BD28" s="9">
        <f t="shared" ref="BD28:BP28" si="41">SUBTOTAL(9,BD18:BD27)</f>
        <v>0</v>
      </c>
      <c r="BE28" s="9">
        <f t="shared" si="41"/>
        <v>0</v>
      </c>
      <c r="BF28" s="9">
        <f t="shared" si="41"/>
        <v>0</v>
      </c>
      <c r="BG28" s="9">
        <f t="shared" si="41"/>
        <v>0</v>
      </c>
      <c r="BH28" s="9">
        <f t="shared" si="41"/>
        <v>0</v>
      </c>
      <c r="BI28" s="9">
        <f t="shared" si="41"/>
        <v>0</v>
      </c>
      <c r="BJ28" s="9">
        <f t="shared" si="41"/>
        <v>0</v>
      </c>
      <c r="BK28" s="9">
        <f t="shared" si="41"/>
        <v>0</v>
      </c>
      <c r="BL28" s="9">
        <f t="shared" si="41"/>
        <v>0</v>
      </c>
      <c r="BM28" s="9">
        <f t="shared" si="41"/>
        <v>0</v>
      </c>
      <c r="BN28" s="9">
        <f t="shared" si="41"/>
        <v>0</v>
      </c>
      <c r="BO28" s="9">
        <f t="shared" si="41"/>
        <v>0</v>
      </c>
      <c r="BP28" s="9">
        <f t="shared" si="41"/>
        <v>0</v>
      </c>
      <c r="BQ28" s="9">
        <f t="shared" ref="BQ28:CC28" si="42">SUBTOTAL(9,BQ19:BQ27)</f>
        <v>0</v>
      </c>
      <c r="BR28" s="9">
        <f t="shared" si="42"/>
        <v>0</v>
      </c>
      <c r="BS28" s="9">
        <f t="shared" si="42"/>
        <v>0</v>
      </c>
      <c r="BT28" s="9">
        <f t="shared" si="42"/>
        <v>0</v>
      </c>
      <c r="BU28" s="9">
        <f t="shared" si="42"/>
        <v>0</v>
      </c>
      <c r="BV28" s="9">
        <f t="shared" si="42"/>
        <v>0</v>
      </c>
      <c r="BW28" s="9">
        <f t="shared" si="42"/>
        <v>0</v>
      </c>
      <c r="BX28" s="9">
        <f t="shared" si="42"/>
        <v>0</v>
      </c>
      <c r="BY28" s="9">
        <f t="shared" si="42"/>
        <v>0</v>
      </c>
      <c r="BZ28" s="9">
        <f t="shared" si="42"/>
        <v>0</v>
      </c>
      <c r="CA28" s="9">
        <f t="shared" si="42"/>
        <v>0</v>
      </c>
      <c r="CB28" s="9">
        <f t="shared" si="42"/>
        <v>0</v>
      </c>
      <c r="CC28" s="9">
        <f t="shared" si="42"/>
        <v>0</v>
      </c>
      <c r="CD28" s="7">
        <f>SUBTOTAL(9,CD17:CD27)</f>
        <v>0</v>
      </c>
      <c r="CE28" t="b">
        <f t="shared" si="36"/>
        <v>1</v>
      </c>
    </row>
    <row r="29" spans="3:86" hidden="1" outlineLevel="2" x14ac:dyDescent="0.5">
      <c r="C29" s="5" t="s">
        <v>20</v>
      </c>
      <c r="F29" t="s">
        <v>113</v>
      </c>
      <c r="G29" s="83"/>
      <c r="H29" s="7"/>
      <c r="I29" s="7"/>
      <c r="J29" s="7"/>
      <c r="K29" s="7"/>
      <c r="L29" s="7"/>
      <c r="M29" s="7"/>
      <c r="N29" s="7"/>
      <c r="O29" s="7"/>
      <c r="P29" s="7"/>
      <c r="Q29" s="7"/>
      <c r="R29" s="7"/>
      <c r="S29" s="83"/>
      <c r="T29" s="7"/>
      <c r="U29" s="7"/>
      <c r="V29" s="7"/>
      <c r="W29" s="7"/>
      <c r="X29" s="7"/>
      <c r="Y29" s="7"/>
      <c r="Z29" s="7"/>
      <c r="AA29" s="7"/>
      <c r="AB29" s="7"/>
      <c r="AC29" s="7"/>
      <c r="AD29" s="7"/>
      <c r="AE29" s="83"/>
      <c r="AF29" s="7"/>
      <c r="AG29" s="7"/>
      <c r="AH29" s="7"/>
      <c r="AI29" s="7"/>
      <c r="AJ29" s="7"/>
      <c r="AK29" s="7"/>
      <c r="AL29" s="7"/>
      <c r="AM29" s="7"/>
      <c r="AN29" s="7"/>
      <c r="AO29" s="7"/>
      <c r="AP29" s="7"/>
      <c r="AQ29" s="83"/>
      <c r="AR29" s="7"/>
      <c r="AS29" s="7"/>
      <c r="AT29" s="7"/>
      <c r="AU29" s="7"/>
      <c r="AV29" s="7"/>
      <c r="AW29" s="7"/>
      <c r="AX29" s="7"/>
      <c r="AY29" s="7"/>
      <c r="AZ29" s="7"/>
      <c r="BA29" s="7"/>
      <c r="BB29" s="7"/>
      <c r="BC29" s="83"/>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row>
    <row r="30" spans="3:86" hidden="1" outlineLevel="2" x14ac:dyDescent="0.5">
      <c r="C30" s="78"/>
      <c r="D30" s="78"/>
      <c r="E30" s="78"/>
      <c r="F30" s="78"/>
      <c r="G30" s="83"/>
      <c r="H30" s="72"/>
      <c r="I30" s="72"/>
      <c r="J30" s="72"/>
      <c r="K30" s="72"/>
      <c r="L30" s="72"/>
      <c r="M30" s="72"/>
      <c r="N30" s="72"/>
      <c r="O30" s="72"/>
      <c r="P30" s="72"/>
      <c r="Q30" s="72"/>
      <c r="R30" s="72">
        <f t="shared" ref="R30:R38" si="43">SUM(H30:Q30)</f>
        <v>0</v>
      </c>
      <c r="S30" s="83"/>
      <c r="T30" s="88"/>
      <c r="U30" s="88"/>
      <c r="V30" s="88"/>
      <c r="W30" s="88"/>
      <c r="X30" s="88"/>
      <c r="Y30" s="88"/>
      <c r="Z30" s="88"/>
      <c r="AA30" s="88"/>
      <c r="AB30" s="88"/>
      <c r="AC30" s="88"/>
      <c r="AD30" s="7">
        <f t="shared" ref="AD30:AD38" si="44">SUM(T30:AC30)</f>
        <v>0</v>
      </c>
      <c r="AE30" s="83"/>
      <c r="AF30" s="7">
        <f>T30-H30</f>
        <v>0</v>
      </c>
      <c r="AG30" s="7">
        <f t="shared" ref="AG30:AO38" si="45">U30-I30</f>
        <v>0</v>
      </c>
      <c r="AH30" s="7">
        <f t="shared" si="45"/>
        <v>0</v>
      </c>
      <c r="AI30" s="7">
        <f t="shared" si="45"/>
        <v>0</v>
      </c>
      <c r="AJ30" s="7">
        <f t="shared" si="45"/>
        <v>0</v>
      </c>
      <c r="AK30" s="7">
        <f t="shared" si="45"/>
        <v>0</v>
      </c>
      <c r="AL30" s="7">
        <f t="shared" si="45"/>
        <v>0</v>
      </c>
      <c r="AM30" s="7">
        <f t="shared" si="45"/>
        <v>0</v>
      </c>
      <c r="AN30" s="7">
        <f t="shared" si="45"/>
        <v>0</v>
      </c>
      <c r="AO30" s="7">
        <f t="shared" si="45"/>
        <v>0</v>
      </c>
      <c r="AP30" s="7">
        <f t="shared" ref="AP30:AP38" si="46">SUM(AF30:AO30)</f>
        <v>0</v>
      </c>
      <c r="AQ30" s="83"/>
      <c r="AR30" s="7" t="str">
        <f>IF(OR(AF30="",AF30=0),"",AF30)</f>
        <v/>
      </c>
      <c r="AS30" s="7" t="str">
        <f>IF(OR(AG30="",AG30=0),"",AG30)</f>
        <v/>
      </c>
      <c r="AT30" s="7" t="str">
        <f t="shared" ref="AT30:BA38" si="47">IF(OR(AH30="",AH30=0),"",AH30)</f>
        <v/>
      </c>
      <c r="AU30" s="7" t="str">
        <f t="shared" si="47"/>
        <v/>
      </c>
      <c r="AV30" s="7" t="str">
        <f t="shared" si="47"/>
        <v/>
      </c>
      <c r="AW30" s="7" t="str">
        <f t="shared" si="47"/>
        <v/>
      </c>
      <c r="AX30" s="7" t="str">
        <f t="shared" si="47"/>
        <v/>
      </c>
      <c r="AY30" s="7" t="str">
        <f t="shared" si="47"/>
        <v/>
      </c>
      <c r="AZ30" s="7" t="str">
        <f t="shared" si="47"/>
        <v/>
      </c>
      <c r="BA30" s="7" t="str">
        <f t="shared" si="47"/>
        <v/>
      </c>
      <c r="BB30" s="7">
        <f t="shared" ref="BB30:BB38" si="48">SUM(AR30:BA30)</f>
        <v>0</v>
      </c>
      <c r="BC30" s="83"/>
      <c r="BD30" s="88"/>
      <c r="BE30" s="88"/>
      <c r="BF30" s="88"/>
      <c r="BG30" s="88"/>
      <c r="BH30" s="88"/>
      <c r="BI30" s="88"/>
      <c r="BJ30" s="88"/>
      <c r="BK30" s="88"/>
      <c r="BL30" s="88"/>
      <c r="BM30" s="88"/>
      <c r="BN30" s="88"/>
      <c r="BO30" s="88"/>
      <c r="BP30" s="7">
        <f t="shared" ref="BP30:BP38" si="49">SUM(BD30:BO30)</f>
        <v>0</v>
      </c>
      <c r="BQ30" s="7">
        <f t="shared" ref="BQ30:CB38" si="50">IF(OR($BS$3&gt;BQ$6,$BS$3=BQ$6),$CD30/$BS$3,"")</f>
        <v>0</v>
      </c>
      <c r="BR30" s="7">
        <f t="shared" si="50"/>
        <v>0</v>
      </c>
      <c r="BS30" s="7">
        <f t="shared" si="50"/>
        <v>0</v>
      </c>
      <c r="BT30" s="7">
        <f t="shared" si="50"/>
        <v>0</v>
      </c>
      <c r="BU30" s="7">
        <f t="shared" si="50"/>
        <v>0</v>
      </c>
      <c r="BV30" s="7">
        <f t="shared" si="50"/>
        <v>0</v>
      </c>
      <c r="BW30" s="7">
        <f t="shared" si="50"/>
        <v>0</v>
      </c>
      <c r="BX30" s="7">
        <f t="shared" si="50"/>
        <v>0</v>
      </c>
      <c r="BY30" s="7">
        <f t="shared" si="50"/>
        <v>0</v>
      </c>
      <c r="BZ30" s="7">
        <f t="shared" si="50"/>
        <v>0</v>
      </c>
      <c r="CA30" s="7">
        <f t="shared" si="50"/>
        <v>0</v>
      </c>
      <c r="CB30" s="7">
        <f t="shared" si="50"/>
        <v>0</v>
      </c>
      <c r="CC30" s="7">
        <f>SUM(BQ30:CB30)</f>
        <v>0</v>
      </c>
      <c r="CD30" s="7">
        <f t="shared" ref="CD30:CD38" si="51">SUMIFS(AF30:AP30,$AF$5:$AP$5,$BR$2)</f>
        <v>0</v>
      </c>
      <c r="CE30" t="b">
        <f>CC30=CD30</f>
        <v>1</v>
      </c>
    </row>
    <row r="31" spans="3:86" hidden="1" outlineLevel="2" x14ac:dyDescent="0.5">
      <c r="C31" s="78"/>
      <c r="D31" s="78"/>
      <c r="E31" s="78"/>
      <c r="F31" s="78"/>
      <c r="G31" s="83"/>
      <c r="H31" s="72"/>
      <c r="I31" s="72"/>
      <c r="J31" s="72"/>
      <c r="K31" s="72"/>
      <c r="L31" s="72"/>
      <c r="M31" s="72"/>
      <c r="N31" s="72"/>
      <c r="O31" s="72"/>
      <c r="P31" s="72"/>
      <c r="Q31" s="72"/>
      <c r="R31" s="72">
        <f t="shared" si="43"/>
        <v>0</v>
      </c>
      <c r="S31" s="83"/>
      <c r="T31" s="88"/>
      <c r="U31" s="88"/>
      <c r="V31" s="88"/>
      <c r="W31" s="88"/>
      <c r="X31" s="88"/>
      <c r="Y31" s="88"/>
      <c r="Z31" s="88"/>
      <c r="AA31" s="88"/>
      <c r="AB31" s="88"/>
      <c r="AC31" s="88"/>
      <c r="AD31" s="7">
        <f t="shared" si="44"/>
        <v>0</v>
      </c>
      <c r="AE31" s="83"/>
      <c r="AF31" s="7">
        <f t="shared" ref="AF31:AF38" si="52">T31-H31</f>
        <v>0</v>
      </c>
      <c r="AG31" s="7">
        <f t="shared" si="45"/>
        <v>0</v>
      </c>
      <c r="AH31" s="7">
        <f t="shared" si="45"/>
        <v>0</v>
      </c>
      <c r="AI31" s="7">
        <f t="shared" si="45"/>
        <v>0</v>
      </c>
      <c r="AJ31" s="7">
        <f t="shared" si="45"/>
        <v>0</v>
      </c>
      <c r="AK31" s="7">
        <f t="shared" si="45"/>
        <v>0</v>
      </c>
      <c r="AL31" s="7">
        <f t="shared" si="45"/>
        <v>0</v>
      </c>
      <c r="AM31" s="7">
        <f t="shared" si="45"/>
        <v>0</v>
      </c>
      <c r="AN31" s="7">
        <f t="shared" si="45"/>
        <v>0</v>
      </c>
      <c r="AO31" s="7">
        <f t="shared" si="45"/>
        <v>0</v>
      </c>
      <c r="AP31" s="7">
        <f t="shared" si="46"/>
        <v>0</v>
      </c>
      <c r="AQ31" s="83"/>
      <c r="AR31" s="7" t="str">
        <f t="shared" ref="AR31:AS38" si="53">IF(OR(AF31="",AF31=0),"",AF31)</f>
        <v/>
      </c>
      <c r="AS31" s="7" t="str">
        <f t="shared" si="53"/>
        <v/>
      </c>
      <c r="AT31" s="7" t="str">
        <f t="shared" si="47"/>
        <v/>
      </c>
      <c r="AU31" s="7" t="str">
        <f t="shared" si="47"/>
        <v/>
      </c>
      <c r="AV31" s="7" t="str">
        <f t="shared" si="47"/>
        <v/>
      </c>
      <c r="AW31" s="7" t="str">
        <f t="shared" si="47"/>
        <v/>
      </c>
      <c r="AX31" s="7" t="str">
        <f t="shared" si="47"/>
        <v/>
      </c>
      <c r="AY31" s="7" t="str">
        <f t="shared" si="47"/>
        <v/>
      </c>
      <c r="AZ31" s="7" t="str">
        <f t="shared" si="47"/>
        <v/>
      </c>
      <c r="BA31" s="7" t="str">
        <f t="shared" si="47"/>
        <v/>
      </c>
      <c r="BB31" s="7">
        <f t="shared" si="48"/>
        <v>0</v>
      </c>
      <c r="BC31" s="83"/>
      <c r="BD31" s="88"/>
      <c r="BE31" s="88"/>
      <c r="BF31" s="88"/>
      <c r="BG31" s="88"/>
      <c r="BH31" s="88"/>
      <c r="BI31" s="88"/>
      <c r="BJ31" s="88"/>
      <c r="BK31" s="88"/>
      <c r="BL31" s="88"/>
      <c r="BM31" s="88"/>
      <c r="BN31" s="88"/>
      <c r="BO31" s="88"/>
      <c r="BP31" s="7">
        <f t="shared" si="49"/>
        <v>0</v>
      </c>
      <c r="BQ31" s="7">
        <f t="shared" si="50"/>
        <v>0</v>
      </c>
      <c r="BR31" s="7">
        <f t="shared" si="50"/>
        <v>0</v>
      </c>
      <c r="BS31" s="7">
        <f t="shared" si="50"/>
        <v>0</v>
      </c>
      <c r="BT31" s="7">
        <f t="shared" si="50"/>
        <v>0</v>
      </c>
      <c r="BU31" s="7">
        <f t="shared" si="50"/>
        <v>0</v>
      </c>
      <c r="BV31" s="7">
        <f t="shared" si="50"/>
        <v>0</v>
      </c>
      <c r="BW31" s="7">
        <f t="shared" si="50"/>
        <v>0</v>
      </c>
      <c r="BX31" s="7">
        <f t="shared" si="50"/>
        <v>0</v>
      </c>
      <c r="BY31" s="7">
        <f t="shared" si="50"/>
        <v>0</v>
      </c>
      <c r="BZ31" s="7">
        <f t="shared" si="50"/>
        <v>0</v>
      </c>
      <c r="CA31" s="7">
        <f t="shared" si="50"/>
        <v>0</v>
      </c>
      <c r="CB31" s="7">
        <f t="shared" si="50"/>
        <v>0</v>
      </c>
      <c r="CC31" s="7">
        <f t="shared" ref="CC31:CC38" si="54">SUM(BQ31:CB31)</f>
        <v>0</v>
      </c>
      <c r="CD31" s="7">
        <f t="shared" si="51"/>
        <v>0</v>
      </c>
      <c r="CE31" t="b">
        <f t="shared" ref="CE31:CE39" si="55">CC31=CD31</f>
        <v>1</v>
      </c>
    </row>
    <row r="32" spans="3:86" hidden="1" outlineLevel="2" x14ac:dyDescent="0.5">
      <c r="C32" s="78"/>
      <c r="D32" s="78"/>
      <c r="E32" s="78"/>
      <c r="F32" s="78"/>
      <c r="G32" s="83"/>
      <c r="H32" s="72"/>
      <c r="I32" s="72"/>
      <c r="J32" s="72"/>
      <c r="K32" s="72"/>
      <c r="L32" s="72"/>
      <c r="M32" s="72"/>
      <c r="N32" s="72"/>
      <c r="O32" s="72"/>
      <c r="P32" s="72"/>
      <c r="Q32" s="72"/>
      <c r="R32" s="72">
        <f t="shared" si="43"/>
        <v>0</v>
      </c>
      <c r="S32" s="83"/>
      <c r="T32" s="88"/>
      <c r="U32" s="88"/>
      <c r="V32" s="88"/>
      <c r="W32" s="88"/>
      <c r="X32" s="88"/>
      <c r="Y32" s="88"/>
      <c r="Z32" s="88"/>
      <c r="AA32" s="88"/>
      <c r="AB32" s="88"/>
      <c r="AC32" s="88"/>
      <c r="AD32" s="7">
        <f t="shared" si="44"/>
        <v>0</v>
      </c>
      <c r="AE32" s="83"/>
      <c r="AF32" s="7">
        <f t="shared" si="52"/>
        <v>0</v>
      </c>
      <c r="AG32" s="7">
        <f t="shared" si="45"/>
        <v>0</v>
      </c>
      <c r="AH32" s="7">
        <f t="shared" si="45"/>
        <v>0</v>
      </c>
      <c r="AI32" s="7">
        <f t="shared" si="45"/>
        <v>0</v>
      </c>
      <c r="AJ32" s="7">
        <f t="shared" si="45"/>
        <v>0</v>
      </c>
      <c r="AK32" s="7">
        <f t="shared" si="45"/>
        <v>0</v>
      </c>
      <c r="AL32" s="7">
        <f t="shared" si="45"/>
        <v>0</v>
      </c>
      <c r="AM32" s="7">
        <f t="shared" si="45"/>
        <v>0</v>
      </c>
      <c r="AN32" s="7">
        <f t="shared" si="45"/>
        <v>0</v>
      </c>
      <c r="AO32" s="7">
        <f t="shared" si="45"/>
        <v>0</v>
      </c>
      <c r="AP32" s="7">
        <f t="shared" si="46"/>
        <v>0</v>
      </c>
      <c r="AQ32" s="83"/>
      <c r="AR32" s="7" t="str">
        <f t="shared" si="53"/>
        <v/>
      </c>
      <c r="AS32" s="7" t="str">
        <f t="shared" si="53"/>
        <v/>
      </c>
      <c r="AT32" s="7" t="str">
        <f t="shared" si="47"/>
        <v/>
      </c>
      <c r="AU32" s="7" t="str">
        <f t="shared" si="47"/>
        <v/>
      </c>
      <c r="AV32" s="7" t="str">
        <f t="shared" si="47"/>
        <v/>
      </c>
      <c r="AW32" s="7" t="str">
        <f t="shared" si="47"/>
        <v/>
      </c>
      <c r="AX32" s="7" t="str">
        <f t="shared" si="47"/>
        <v/>
      </c>
      <c r="AY32" s="7" t="str">
        <f t="shared" si="47"/>
        <v/>
      </c>
      <c r="AZ32" s="7" t="str">
        <f t="shared" si="47"/>
        <v/>
      </c>
      <c r="BA32" s="7" t="str">
        <f t="shared" si="47"/>
        <v/>
      </c>
      <c r="BB32" s="7">
        <f t="shared" si="48"/>
        <v>0</v>
      </c>
      <c r="BC32" s="83"/>
      <c r="BD32" s="88"/>
      <c r="BE32" s="88"/>
      <c r="BF32" s="88"/>
      <c r="BG32" s="88"/>
      <c r="BH32" s="88"/>
      <c r="BI32" s="88"/>
      <c r="BJ32" s="88"/>
      <c r="BK32" s="88"/>
      <c r="BL32" s="88"/>
      <c r="BM32" s="88"/>
      <c r="BN32" s="88"/>
      <c r="BO32" s="88"/>
      <c r="BP32" s="7">
        <f t="shared" si="49"/>
        <v>0</v>
      </c>
      <c r="BQ32" s="7">
        <f t="shared" si="50"/>
        <v>0</v>
      </c>
      <c r="BR32" s="7">
        <f t="shared" si="50"/>
        <v>0</v>
      </c>
      <c r="BS32" s="7">
        <f t="shared" si="50"/>
        <v>0</v>
      </c>
      <c r="BT32" s="7">
        <f t="shared" si="50"/>
        <v>0</v>
      </c>
      <c r="BU32" s="7">
        <f t="shared" si="50"/>
        <v>0</v>
      </c>
      <c r="BV32" s="7">
        <f t="shared" si="50"/>
        <v>0</v>
      </c>
      <c r="BW32" s="7">
        <f t="shared" si="50"/>
        <v>0</v>
      </c>
      <c r="BX32" s="7">
        <f t="shared" si="50"/>
        <v>0</v>
      </c>
      <c r="BY32" s="7">
        <f t="shared" si="50"/>
        <v>0</v>
      </c>
      <c r="BZ32" s="7">
        <f t="shared" si="50"/>
        <v>0</v>
      </c>
      <c r="CA32" s="7">
        <f t="shared" si="50"/>
        <v>0</v>
      </c>
      <c r="CB32" s="7">
        <f t="shared" si="50"/>
        <v>0</v>
      </c>
      <c r="CC32" s="7">
        <f t="shared" si="54"/>
        <v>0</v>
      </c>
      <c r="CD32" s="7">
        <f t="shared" si="51"/>
        <v>0</v>
      </c>
      <c r="CE32" t="b">
        <f t="shared" si="55"/>
        <v>1</v>
      </c>
    </row>
    <row r="33" spans="3:83" hidden="1" outlineLevel="2" x14ac:dyDescent="0.5">
      <c r="C33" s="78"/>
      <c r="D33" s="78"/>
      <c r="E33" s="78"/>
      <c r="F33" s="78"/>
      <c r="G33" s="83"/>
      <c r="H33" s="72"/>
      <c r="I33" s="72"/>
      <c r="J33" s="72"/>
      <c r="K33" s="72"/>
      <c r="L33" s="72"/>
      <c r="M33" s="72"/>
      <c r="N33" s="72"/>
      <c r="O33" s="72"/>
      <c r="P33" s="72"/>
      <c r="Q33" s="72"/>
      <c r="R33" s="72">
        <f t="shared" si="43"/>
        <v>0</v>
      </c>
      <c r="S33" s="83"/>
      <c r="T33" s="88"/>
      <c r="U33" s="88"/>
      <c r="V33" s="88"/>
      <c r="W33" s="88"/>
      <c r="X33" s="88"/>
      <c r="Y33" s="88"/>
      <c r="Z33" s="88"/>
      <c r="AA33" s="88"/>
      <c r="AB33" s="88"/>
      <c r="AC33" s="88"/>
      <c r="AD33" s="7">
        <f t="shared" si="44"/>
        <v>0</v>
      </c>
      <c r="AE33" s="83"/>
      <c r="AF33" s="7">
        <f t="shared" si="52"/>
        <v>0</v>
      </c>
      <c r="AG33" s="7">
        <f t="shared" si="45"/>
        <v>0</v>
      </c>
      <c r="AH33" s="7">
        <f t="shared" si="45"/>
        <v>0</v>
      </c>
      <c r="AI33" s="7">
        <f t="shared" si="45"/>
        <v>0</v>
      </c>
      <c r="AJ33" s="7">
        <f t="shared" si="45"/>
        <v>0</v>
      </c>
      <c r="AK33" s="7">
        <f t="shared" si="45"/>
        <v>0</v>
      </c>
      <c r="AL33" s="7">
        <f t="shared" si="45"/>
        <v>0</v>
      </c>
      <c r="AM33" s="7">
        <f t="shared" si="45"/>
        <v>0</v>
      </c>
      <c r="AN33" s="7">
        <f t="shared" si="45"/>
        <v>0</v>
      </c>
      <c r="AO33" s="7">
        <f t="shared" si="45"/>
        <v>0</v>
      </c>
      <c r="AP33" s="7">
        <f t="shared" si="46"/>
        <v>0</v>
      </c>
      <c r="AQ33" s="83"/>
      <c r="AR33" s="7" t="str">
        <f t="shared" si="53"/>
        <v/>
      </c>
      <c r="AS33" s="7" t="str">
        <f t="shared" si="53"/>
        <v/>
      </c>
      <c r="AT33" s="7" t="str">
        <f t="shared" si="47"/>
        <v/>
      </c>
      <c r="AU33" s="7" t="str">
        <f t="shared" si="47"/>
        <v/>
      </c>
      <c r="AV33" s="7" t="str">
        <f t="shared" si="47"/>
        <v/>
      </c>
      <c r="AW33" s="7" t="str">
        <f t="shared" si="47"/>
        <v/>
      </c>
      <c r="AX33" s="7" t="str">
        <f t="shared" si="47"/>
        <v/>
      </c>
      <c r="AY33" s="7" t="str">
        <f t="shared" si="47"/>
        <v/>
      </c>
      <c r="AZ33" s="7" t="str">
        <f t="shared" si="47"/>
        <v/>
      </c>
      <c r="BA33" s="7" t="str">
        <f t="shared" si="47"/>
        <v/>
      </c>
      <c r="BB33" s="7">
        <f t="shared" si="48"/>
        <v>0</v>
      </c>
      <c r="BC33" s="83"/>
      <c r="BD33" s="88"/>
      <c r="BE33" s="88"/>
      <c r="BF33" s="88"/>
      <c r="BG33" s="88"/>
      <c r="BH33" s="88"/>
      <c r="BI33" s="88"/>
      <c r="BJ33" s="88"/>
      <c r="BK33" s="88"/>
      <c r="BL33" s="88"/>
      <c r="BM33" s="88"/>
      <c r="BN33" s="88"/>
      <c r="BO33" s="88"/>
      <c r="BP33" s="7">
        <f t="shared" si="49"/>
        <v>0</v>
      </c>
      <c r="BQ33" s="7">
        <f t="shared" si="50"/>
        <v>0</v>
      </c>
      <c r="BR33" s="7">
        <f t="shared" si="50"/>
        <v>0</v>
      </c>
      <c r="BS33" s="7">
        <f t="shared" si="50"/>
        <v>0</v>
      </c>
      <c r="BT33" s="7">
        <f t="shared" si="50"/>
        <v>0</v>
      </c>
      <c r="BU33" s="7">
        <f t="shared" si="50"/>
        <v>0</v>
      </c>
      <c r="BV33" s="7">
        <f t="shared" si="50"/>
        <v>0</v>
      </c>
      <c r="BW33" s="7">
        <f t="shared" si="50"/>
        <v>0</v>
      </c>
      <c r="BX33" s="7">
        <f t="shared" si="50"/>
        <v>0</v>
      </c>
      <c r="BY33" s="7">
        <f t="shared" si="50"/>
        <v>0</v>
      </c>
      <c r="BZ33" s="7">
        <f t="shared" si="50"/>
        <v>0</v>
      </c>
      <c r="CA33" s="7">
        <f t="shared" si="50"/>
        <v>0</v>
      </c>
      <c r="CB33" s="7">
        <f t="shared" si="50"/>
        <v>0</v>
      </c>
      <c r="CC33" s="7">
        <f t="shared" si="54"/>
        <v>0</v>
      </c>
      <c r="CD33" s="7">
        <f t="shared" si="51"/>
        <v>0</v>
      </c>
      <c r="CE33" t="b">
        <f t="shared" si="55"/>
        <v>1</v>
      </c>
    </row>
    <row r="34" spans="3:83" hidden="1" outlineLevel="2" x14ac:dyDescent="0.5">
      <c r="C34" s="78"/>
      <c r="D34" s="78"/>
      <c r="E34" s="78"/>
      <c r="F34" s="78"/>
      <c r="G34" s="83"/>
      <c r="H34" s="72"/>
      <c r="I34" s="72"/>
      <c r="J34" s="72"/>
      <c r="K34" s="72"/>
      <c r="L34" s="72"/>
      <c r="M34" s="72"/>
      <c r="N34" s="72"/>
      <c r="O34" s="72"/>
      <c r="P34" s="72"/>
      <c r="Q34" s="72"/>
      <c r="R34" s="72">
        <f t="shared" si="43"/>
        <v>0</v>
      </c>
      <c r="S34" s="83"/>
      <c r="T34" s="88"/>
      <c r="U34" s="88"/>
      <c r="V34" s="88"/>
      <c r="W34" s="88"/>
      <c r="X34" s="88"/>
      <c r="Y34" s="88"/>
      <c r="Z34" s="88"/>
      <c r="AA34" s="88"/>
      <c r="AB34" s="88"/>
      <c r="AC34" s="88"/>
      <c r="AD34" s="7">
        <f t="shared" si="44"/>
        <v>0</v>
      </c>
      <c r="AE34" s="83"/>
      <c r="AF34" s="7">
        <f t="shared" si="52"/>
        <v>0</v>
      </c>
      <c r="AG34" s="7">
        <f t="shared" si="45"/>
        <v>0</v>
      </c>
      <c r="AH34" s="7">
        <f t="shared" si="45"/>
        <v>0</v>
      </c>
      <c r="AI34" s="7">
        <f t="shared" si="45"/>
        <v>0</v>
      </c>
      <c r="AJ34" s="7">
        <f t="shared" si="45"/>
        <v>0</v>
      </c>
      <c r="AK34" s="7">
        <f t="shared" si="45"/>
        <v>0</v>
      </c>
      <c r="AL34" s="7">
        <f t="shared" si="45"/>
        <v>0</v>
      </c>
      <c r="AM34" s="7">
        <f t="shared" si="45"/>
        <v>0</v>
      </c>
      <c r="AN34" s="7">
        <f t="shared" si="45"/>
        <v>0</v>
      </c>
      <c r="AO34" s="7">
        <f t="shared" si="45"/>
        <v>0</v>
      </c>
      <c r="AP34" s="7">
        <f t="shared" si="46"/>
        <v>0</v>
      </c>
      <c r="AQ34" s="83"/>
      <c r="AR34" s="7" t="str">
        <f t="shared" si="53"/>
        <v/>
      </c>
      <c r="AS34" s="7" t="str">
        <f t="shared" si="53"/>
        <v/>
      </c>
      <c r="AT34" s="7" t="str">
        <f t="shared" si="47"/>
        <v/>
      </c>
      <c r="AU34" s="7" t="str">
        <f t="shared" si="47"/>
        <v/>
      </c>
      <c r="AV34" s="7" t="str">
        <f t="shared" si="47"/>
        <v/>
      </c>
      <c r="AW34" s="7" t="str">
        <f t="shared" si="47"/>
        <v/>
      </c>
      <c r="AX34" s="7" t="str">
        <f t="shared" si="47"/>
        <v/>
      </c>
      <c r="AY34" s="7" t="str">
        <f t="shared" si="47"/>
        <v/>
      </c>
      <c r="AZ34" s="7" t="str">
        <f t="shared" si="47"/>
        <v/>
      </c>
      <c r="BA34" s="7" t="str">
        <f t="shared" si="47"/>
        <v/>
      </c>
      <c r="BB34" s="7">
        <f t="shared" si="48"/>
        <v>0</v>
      </c>
      <c r="BC34" s="83"/>
      <c r="BD34" s="88"/>
      <c r="BE34" s="88"/>
      <c r="BF34" s="88"/>
      <c r="BG34" s="88"/>
      <c r="BH34" s="88"/>
      <c r="BI34" s="88"/>
      <c r="BJ34" s="88"/>
      <c r="BK34" s="88"/>
      <c r="BL34" s="88"/>
      <c r="BM34" s="88"/>
      <c r="BN34" s="88"/>
      <c r="BO34" s="88"/>
      <c r="BP34" s="7">
        <f t="shared" si="49"/>
        <v>0</v>
      </c>
      <c r="BQ34" s="7">
        <f t="shared" si="50"/>
        <v>0</v>
      </c>
      <c r="BR34" s="7">
        <f t="shared" si="50"/>
        <v>0</v>
      </c>
      <c r="BS34" s="7">
        <f t="shared" si="50"/>
        <v>0</v>
      </c>
      <c r="BT34" s="7">
        <f t="shared" si="50"/>
        <v>0</v>
      </c>
      <c r="BU34" s="7">
        <f t="shared" si="50"/>
        <v>0</v>
      </c>
      <c r="BV34" s="7">
        <f t="shared" si="50"/>
        <v>0</v>
      </c>
      <c r="BW34" s="7">
        <f t="shared" si="50"/>
        <v>0</v>
      </c>
      <c r="BX34" s="7">
        <f t="shared" si="50"/>
        <v>0</v>
      </c>
      <c r="BY34" s="7">
        <f t="shared" si="50"/>
        <v>0</v>
      </c>
      <c r="BZ34" s="7">
        <f t="shared" si="50"/>
        <v>0</v>
      </c>
      <c r="CA34" s="7">
        <f t="shared" si="50"/>
        <v>0</v>
      </c>
      <c r="CB34" s="7">
        <f t="shared" si="50"/>
        <v>0</v>
      </c>
      <c r="CC34" s="7">
        <f t="shared" si="54"/>
        <v>0</v>
      </c>
      <c r="CD34" s="7">
        <f t="shared" si="51"/>
        <v>0</v>
      </c>
      <c r="CE34" t="b">
        <f t="shared" si="55"/>
        <v>1</v>
      </c>
    </row>
    <row r="35" spans="3:83" hidden="1" outlineLevel="2" x14ac:dyDescent="0.5">
      <c r="C35" s="78"/>
      <c r="D35" s="78"/>
      <c r="E35" s="78"/>
      <c r="F35" s="78"/>
      <c r="G35" s="83"/>
      <c r="H35" s="72"/>
      <c r="I35" s="72"/>
      <c r="J35" s="72"/>
      <c r="K35" s="72"/>
      <c r="L35" s="72"/>
      <c r="M35" s="72"/>
      <c r="N35" s="72"/>
      <c r="O35" s="72"/>
      <c r="P35" s="72"/>
      <c r="Q35" s="72"/>
      <c r="R35" s="72">
        <f t="shared" si="43"/>
        <v>0</v>
      </c>
      <c r="S35" s="83"/>
      <c r="T35" s="88"/>
      <c r="U35" s="88"/>
      <c r="V35" s="88"/>
      <c r="W35" s="88"/>
      <c r="X35" s="88"/>
      <c r="Y35" s="88"/>
      <c r="Z35" s="88"/>
      <c r="AA35" s="88"/>
      <c r="AB35" s="88"/>
      <c r="AC35" s="88"/>
      <c r="AD35" s="7">
        <f t="shared" si="44"/>
        <v>0</v>
      </c>
      <c r="AE35" s="83"/>
      <c r="AF35" s="7">
        <f t="shared" si="52"/>
        <v>0</v>
      </c>
      <c r="AG35" s="7">
        <f t="shared" si="45"/>
        <v>0</v>
      </c>
      <c r="AH35" s="7">
        <f t="shared" si="45"/>
        <v>0</v>
      </c>
      <c r="AI35" s="7">
        <f t="shared" si="45"/>
        <v>0</v>
      </c>
      <c r="AJ35" s="7">
        <f t="shared" si="45"/>
        <v>0</v>
      </c>
      <c r="AK35" s="7">
        <f t="shared" si="45"/>
        <v>0</v>
      </c>
      <c r="AL35" s="7">
        <f t="shared" si="45"/>
        <v>0</v>
      </c>
      <c r="AM35" s="7">
        <f t="shared" si="45"/>
        <v>0</v>
      </c>
      <c r="AN35" s="7">
        <f t="shared" si="45"/>
        <v>0</v>
      </c>
      <c r="AO35" s="7">
        <f t="shared" si="45"/>
        <v>0</v>
      </c>
      <c r="AP35" s="7">
        <f t="shared" si="46"/>
        <v>0</v>
      </c>
      <c r="AQ35" s="83"/>
      <c r="AR35" s="7" t="str">
        <f t="shared" si="53"/>
        <v/>
      </c>
      <c r="AS35" s="7" t="str">
        <f t="shared" si="53"/>
        <v/>
      </c>
      <c r="AT35" s="7" t="str">
        <f t="shared" si="47"/>
        <v/>
      </c>
      <c r="AU35" s="7" t="str">
        <f t="shared" si="47"/>
        <v/>
      </c>
      <c r="AV35" s="7" t="str">
        <f t="shared" si="47"/>
        <v/>
      </c>
      <c r="AW35" s="7" t="str">
        <f t="shared" si="47"/>
        <v/>
      </c>
      <c r="AX35" s="7" t="str">
        <f t="shared" si="47"/>
        <v/>
      </c>
      <c r="AY35" s="7" t="str">
        <f t="shared" si="47"/>
        <v/>
      </c>
      <c r="AZ35" s="7" t="str">
        <f t="shared" si="47"/>
        <v/>
      </c>
      <c r="BA35" s="7" t="str">
        <f t="shared" si="47"/>
        <v/>
      </c>
      <c r="BB35" s="7">
        <f t="shared" si="48"/>
        <v>0</v>
      </c>
      <c r="BC35" s="83"/>
      <c r="BD35" s="88"/>
      <c r="BE35" s="88"/>
      <c r="BF35" s="88"/>
      <c r="BG35" s="88"/>
      <c r="BH35" s="88"/>
      <c r="BI35" s="88"/>
      <c r="BJ35" s="88"/>
      <c r="BK35" s="88"/>
      <c r="BL35" s="88"/>
      <c r="BM35" s="88"/>
      <c r="BN35" s="88"/>
      <c r="BO35" s="88"/>
      <c r="BP35" s="7">
        <f t="shared" si="49"/>
        <v>0</v>
      </c>
      <c r="BQ35" s="7">
        <f t="shared" si="50"/>
        <v>0</v>
      </c>
      <c r="BR35" s="7">
        <f t="shared" si="50"/>
        <v>0</v>
      </c>
      <c r="BS35" s="7">
        <f t="shared" si="50"/>
        <v>0</v>
      </c>
      <c r="BT35" s="7">
        <f t="shared" si="50"/>
        <v>0</v>
      </c>
      <c r="BU35" s="7">
        <f t="shared" si="50"/>
        <v>0</v>
      </c>
      <c r="BV35" s="7">
        <f t="shared" si="50"/>
        <v>0</v>
      </c>
      <c r="BW35" s="7">
        <f t="shared" si="50"/>
        <v>0</v>
      </c>
      <c r="BX35" s="7">
        <f t="shared" si="50"/>
        <v>0</v>
      </c>
      <c r="BY35" s="7">
        <f t="shared" si="50"/>
        <v>0</v>
      </c>
      <c r="BZ35" s="7">
        <f t="shared" si="50"/>
        <v>0</v>
      </c>
      <c r="CA35" s="7">
        <f t="shared" si="50"/>
        <v>0</v>
      </c>
      <c r="CB35" s="7">
        <f t="shared" si="50"/>
        <v>0</v>
      </c>
      <c r="CC35" s="7">
        <f t="shared" si="54"/>
        <v>0</v>
      </c>
      <c r="CD35" s="7">
        <f t="shared" si="51"/>
        <v>0</v>
      </c>
      <c r="CE35" t="b">
        <f t="shared" si="55"/>
        <v>1</v>
      </c>
    </row>
    <row r="36" spans="3:83" hidden="1" outlineLevel="2" x14ac:dyDescent="0.5">
      <c r="C36" s="78"/>
      <c r="D36" s="78"/>
      <c r="E36" s="78"/>
      <c r="F36" s="78"/>
      <c r="G36" s="83"/>
      <c r="H36" s="72"/>
      <c r="I36" s="72"/>
      <c r="J36" s="72"/>
      <c r="K36" s="72"/>
      <c r="L36" s="72"/>
      <c r="M36" s="72"/>
      <c r="N36" s="72"/>
      <c r="O36" s="72"/>
      <c r="P36" s="72"/>
      <c r="Q36" s="72"/>
      <c r="R36" s="72">
        <f t="shared" si="43"/>
        <v>0</v>
      </c>
      <c r="S36" s="83"/>
      <c r="T36" s="88"/>
      <c r="U36" s="88"/>
      <c r="V36" s="88"/>
      <c r="W36" s="88"/>
      <c r="X36" s="88"/>
      <c r="Y36" s="88"/>
      <c r="Z36" s="88"/>
      <c r="AA36" s="88"/>
      <c r="AB36" s="88"/>
      <c r="AC36" s="88"/>
      <c r="AD36" s="7">
        <f t="shared" si="44"/>
        <v>0</v>
      </c>
      <c r="AE36" s="83"/>
      <c r="AF36" s="7">
        <f t="shared" si="52"/>
        <v>0</v>
      </c>
      <c r="AG36" s="7">
        <f t="shared" si="45"/>
        <v>0</v>
      </c>
      <c r="AH36" s="7">
        <f t="shared" si="45"/>
        <v>0</v>
      </c>
      <c r="AI36" s="7">
        <f t="shared" si="45"/>
        <v>0</v>
      </c>
      <c r="AJ36" s="7">
        <f t="shared" si="45"/>
        <v>0</v>
      </c>
      <c r="AK36" s="7">
        <f t="shared" si="45"/>
        <v>0</v>
      </c>
      <c r="AL36" s="7">
        <f t="shared" si="45"/>
        <v>0</v>
      </c>
      <c r="AM36" s="7">
        <f t="shared" si="45"/>
        <v>0</v>
      </c>
      <c r="AN36" s="7">
        <f t="shared" si="45"/>
        <v>0</v>
      </c>
      <c r="AO36" s="7">
        <f t="shared" si="45"/>
        <v>0</v>
      </c>
      <c r="AP36" s="7">
        <f t="shared" si="46"/>
        <v>0</v>
      </c>
      <c r="AQ36" s="83"/>
      <c r="AR36" s="7" t="str">
        <f t="shared" si="53"/>
        <v/>
      </c>
      <c r="AS36" s="7" t="str">
        <f t="shared" si="53"/>
        <v/>
      </c>
      <c r="AT36" s="7" t="str">
        <f t="shared" si="47"/>
        <v/>
      </c>
      <c r="AU36" s="7" t="str">
        <f t="shared" si="47"/>
        <v/>
      </c>
      <c r="AV36" s="7" t="str">
        <f t="shared" si="47"/>
        <v/>
      </c>
      <c r="AW36" s="7" t="str">
        <f t="shared" si="47"/>
        <v/>
      </c>
      <c r="AX36" s="7" t="str">
        <f t="shared" si="47"/>
        <v/>
      </c>
      <c r="AY36" s="7" t="str">
        <f t="shared" si="47"/>
        <v/>
      </c>
      <c r="AZ36" s="7" t="str">
        <f t="shared" si="47"/>
        <v/>
      </c>
      <c r="BA36" s="7" t="str">
        <f t="shared" si="47"/>
        <v/>
      </c>
      <c r="BB36" s="7">
        <f t="shared" si="48"/>
        <v>0</v>
      </c>
      <c r="BC36" s="83"/>
      <c r="BD36" s="88"/>
      <c r="BE36" s="88"/>
      <c r="BF36" s="88"/>
      <c r="BG36" s="88"/>
      <c r="BH36" s="88"/>
      <c r="BI36" s="88"/>
      <c r="BJ36" s="88"/>
      <c r="BK36" s="88"/>
      <c r="BL36" s="88"/>
      <c r="BM36" s="88"/>
      <c r="BN36" s="88"/>
      <c r="BO36" s="88"/>
      <c r="BP36" s="7">
        <f t="shared" si="49"/>
        <v>0</v>
      </c>
      <c r="BQ36" s="7">
        <f t="shared" si="50"/>
        <v>0</v>
      </c>
      <c r="BR36" s="7">
        <f t="shared" si="50"/>
        <v>0</v>
      </c>
      <c r="BS36" s="7">
        <f t="shared" si="50"/>
        <v>0</v>
      </c>
      <c r="BT36" s="7">
        <f t="shared" si="50"/>
        <v>0</v>
      </c>
      <c r="BU36" s="7">
        <f t="shared" si="50"/>
        <v>0</v>
      </c>
      <c r="BV36" s="7">
        <f t="shared" si="50"/>
        <v>0</v>
      </c>
      <c r="BW36" s="7">
        <f t="shared" si="50"/>
        <v>0</v>
      </c>
      <c r="BX36" s="7">
        <f t="shared" si="50"/>
        <v>0</v>
      </c>
      <c r="BY36" s="7">
        <f t="shared" si="50"/>
        <v>0</v>
      </c>
      <c r="BZ36" s="7">
        <f t="shared" si="50"/>
        <v>0</v>
      </c>
      <c r="CA36" s="7">
        <f t="shared" si="50"/>
        <v>0</v>
      </c>
      <c r="CB36" s="7">
        <f t="shared" si="50"/>
        <v>0</v>
      </c>
      <c r="CC36" s="7">
        <f t="shared" si="54"/>
        <v>0</v>
      </c>
      <c r="CD36" s="7">
        <f t="shared" si="51"/>
        <v>0</v>
      </c>
      <c r="CE36" t="b">
        <f t="shared" si="55"/>
        <v>1</v>
      </c>
    </row>
    <row r="37" spans="3:83" hidden="1" outlineLevel="2" x14ac:dyDescent="0.5">
      <c r="C37" s="78"/>
      <c r="D37" s="78"/>
      <c r="E37" s="78"/>
      <c r="F37" s="78"/>
      <c r="G37" s="83"/>
      <c r="H37" s="72"/>
      <c r="I37" s="72"/>
      <c r="J37" s="72"/>
      <c r="K37" s="72"/>
      <c r="L37" s="72"/>
      <c r="M37" s="72"/>
      <c r="N37" s="72"/>
      <c r="O37" s="72"/>
      <c r="P37" s="72"/>
      <c r="Q37" s="72"/>
      <c r="R37" s="72">
        <f t="shared" si="43"/>
        <v>0</v>
      </c>
      <c r="S37" s="83"/>
      <c r="T37" s="88"/>
      <c r="U37" s="88"/>
      <c r="V37" s="88"/>
      <c r="W37" s="88"/>
      <c r="X37" s="88"/>
      <c r="Y37" s="88"/>
      <c r="Z37" s="88"/>
      <c r="AA37" s="88"/>
      <c r="AB37" s="88"/>
      <c r="AC37" s="88"/>
      <c r="AD37" s="7">
        <f t="shared" si="44"/>
        <v>0</v>
      </c>
      <c r="AE37" s="83"/>
      <c r="AF37" s="7">
        <f t="shared" si="52"/>
        <v>0</v>
      </c>
      <c r="AG37" s="7">
        <f t="shared" si="45"/>
        <v>0</v>
      </c>
      <c r="AH37" s="7">
        <f t="shared" si="45"/>
        <v>0</v>
      </c>
      <c r="AI37" s="7">
        <f t="shared" si="45"/>
        <v>0</v>
      </c>
      <c r="AJ37" s="7">
        <f t="shared" si="45"/>
        <v>0</v>
      </c>
      <c r="AK37" s="7">
        <f t="shared" si="45"/>
        <v>0</v>
      </c>
      <c r="AL37" s="7">
        <f t="shared" si="45"/>
        <v>0</v>
      </c>
      <c r="AM37" s="7">
        <f t="shared" si="45"/>
        <v>0</v>
      </c>
      <c r="AN37" s="7">
        <f t="shared" si="45"/>
        <v>0</v>
      </c>
      <c r="AO37" s="7">
        <f t="shared" si="45"/>
        <v>0</v>
      </c>
      <c r="AP37" s="7">
        <f t="shared" si="46"/>
        <v>0</v>
      </c>
      <c r="AQ37" s="83"/>
      <c r="AR37" s="7" t="str">
        <f t="shared" si="53"/>
        <v/>
      </c>
      <c r="AS37" s="7" t="str">
        <f t="shared" si="53"/>
        <v/>
      </c>
      <c r="AT37" s="7" t="str">
        <f t="shared" si="47"/>
        <v/>
      </c>
      <c r="AU37" s="7" t="str">
        <f t="shared" si="47"/>
        <v/>
      </c>
      <c r="AV37" s="7" t="str">
        <f t="shared" si="47"/>
        <v/>
      </c>
      <c r="AW37" s="7" t="str">
        <f t="shared" si="47"/>
        <v/>
      </c>
      <c r="AX37" s="7" t="str">
        <f t="shared" si="47"/>
        <v/>
      </c>
      <c r="AY37" s="7" t="str">
        <f t="shared" si="47"/>
        <v/>
      </c>
      <c r="AZ37" s="7" t="str">
        <f t="shared" si="47"/>
        <v/>
      </c>
      <c r="BA37" s="7" t="str">
        <f t="shared" si="47"/>
        <v/>
      </c>
      <c r="BB37" s="7">
        <f t="shared" si="48"/>
        <v>0</v>
      </c>
      <c r="BC37" s="83"/>
      <c r="BD37" s="88"/>
      <c r="BE37" s="88"/>
      <c r="BF37" s="88"/>
      <c r="BG37" s="88"/>
      <c r="BH37" s="88"/>
      <c r="BI37" s="88"/>
      <c r="BJ37" s="88"/>
      <c r="BK37" s="88"/>
      <c r="BL37" s="88"/>
      <c r="BM37" s="88"/>
      <c r="BN37" s="88"/>
      <c r="BO37" s="88"/>
      <c r="BP37" s="7">
        <f t="shared" si="49"/>
        <v>0</v>
      </c>
      <c r="BQ37" s="7">
        <f t="shared" si="50"/>
        <v>0</v>
      </c>
      <c r="BR37" s="7">
        <f t="shared" si="50"/>
        <v>0</v>
      </c>
      <c r="BS37" s="7">
        <f t="shared" si="50"/>
        <v>0</v>
      </c>
      <c r="BT37" s="7">
        <f t="shared" si="50"/>
        <v>0</v>
      </c>
      <c r="BU37" s="7">
        <f t="shared" si="50"/>
        <v>0</v>
      </c>
      <c r="BV37" s="7">
        <f t="shared" si="50"/>
        <v>0</v>
      </c>
      <c r="BW37" s="7">
        <f t="shared" si="50"/>
        <v>0</v>
      </c>
      <c r="BX37" s="7">
        <f t="shared" si="50"/>
        <v>0</v>
      </c>
      <c r="BY37" s="7">
        <f t="shared" si="50"/>
        <v>0</v>
      </c>
      <c r="BZ37" s="7">
        <f t="shared" si="50"/>
        <v>0</v>
      </c>
      <c r="CA37" s="7">
        <f t="shared" si="50"/>
        <v>0</v>
      </c>
      <c r="CB37" s="7">
        <f t="shared" si="50"/>
        <v>0</v>
      </c>
      <c r="CC37" s="7">
        <f t="shared" si="54"/>
        <v>0</v>
      </c>
      <c r="CD37" s="7">
        <f t="shared" si="51"/>
        <v>0</v>
      </c>
      <c r="CE37" t="b">
        <f t="shared" si="55"/>
        <v>1</v>
      </c>
    </row>
    <row r="38" spans="3:83" hidden="1" outlineLevel="2" x14ac:dyDescent="0.5">
      <c r="C38" s="90"/>
      <c r="D38" s="90"/>
      <c r="E38" s="90"/>
      <c r="F38" s="99"/>
      <c r="G38" s="83"/>
      <c r="H38" s="73"/>
      <c r="I38" s="73"/>
      <c r="J38" s="73"/>
      <c r="K38" s="73"/>
      <c r="L38" s="73"/>
      <c r="M38" s="73"/>
      <c r="N38" s="73"/>
      <c r="O38" s="73"/>
      <c r="P38" s="73"/>
      <c r="Q38" s="73"/>
      <c r="R38" s="73">
        <f t="shared" si="43"/>
        <v>0</v>
      </c>
      <c r="S38" s="83"/>
      <c r="T38" s="89"/>
      <c r="U38" s="89"/>
      <c r="V38" s="89"/>
      <c r="W38" s="89"/>
      <c r="X38" s="89"/>
      <c r="Y38" s="89"/>
      <c r="Z38" s="89"/>
      <c r="AA38" s="89"/>
      <c r="AB38" s="89"/>
      <c r="AC38" s="89"/>
      <c r="AD38" s="8">
        <f t="shared" si="44"/>
        <v>0</v>
      </c>
      <c r="AE38" s="83"/>
      <c r="AF38" s="8">
        <f t="shared" si="52"/>
        <v>0</v>
      </c>
      <c r="AG38" s="8">
        <f t="shared" si="45"/>
        <v>0</v>
      </c>
      <c r="AH38" s="8">
        <f t="shared" si="45"/>
        <v>0</v>
      </c>
      <c r="AI38" s="8">
        <f t="shared" si="45"/>
        <v>0</v>
      </c>
      <c r="AJ38" s="8">
        <f t="shared" si="45"/>
        <v>0</v>
      </c>
      <c r="AK38" s="8">
        <f t="shared" si="45"/>
        <v>0</v>
      </c>
      <c r="AL38" s="8">
        <f t="shared" si="45"/>
        <v>0</v>
      </c>
      <c r="AM38" s="8">
        <f t="shared" si="45"/>
        <v>0</v>
      </c>
      <c r="AN38" s="8">
        <f t="shared" si="45"/>
        <v>0</v>
      </c>
      <c r="AO38" s="8">
        <f t="shared" si="45"/>
        <v>0</v>
      </c>
      <c r="AP38" s="8">
        <f t="shared" si="46"/>
        <v>0</v>
      </c>
      <c r="AQ38" s="83"/>
      <c r="AR38" s="8" t="str">
        <f t="shared" si="53"/>
        <v/>
      </c>
      <c r="AS38" s="8" t="str">
        <f t="shared" si="53"/>
        <v/>
      </c>
      <c r="AT38" s="8" t="str">
        <f t="shared" si="47"/>
        <v/>
      </c>
      <c r="AU38" s="8" t="str">
        <f t="shared" si="47"/>
        <v/>
      </c>
      <c r="AV38" s="8" t="str">
        <f t="shared" si="47"/>
        <v/>
      </c>
      <c r="AW38" s="8" t="str">
        <f t="shared" si="47"/>
        <v/>
      </c>
      <c r="AX38" s="8" t="str">
        <f t="shared" si="47"/>
        <v/>
      </c>
      <c r="AY38" s="8" t="str">
        <f t="shared" si="47"/>
        <v/>
      </c>
      <c r="AZ38" s="8" t="str">
        <f t="shared" si="47"/>
        <v/>
      </c>
      <c r="BA38" s="8" t="str">
        <f t="shared" si="47"/>
        <v/>
      </c>
      <c r="BB38" s="8">
        <f t="shared" si="48"/>
        <v>0</v>
      </c>
      <c r="BC38" s="83"/>
      <c r="BD38" s="239"/>
      <c r="BE38" s="89"/>
      <c r="BF38" s="89"/>
      <c r="BG38" s="89"/>
      <c r="BH38" s="89"/>
      <c r="BI38" s="89"/>
      <c r="BJ38" s="89"/>
      <c r="BK38" s="89"/>
      <c r="BL38" s="89"/>
      <c r="BM38" s="89"/>
      <c r="BN38" s="89"/>
      <c r="BO38" s="89"/>
      <c r="BP38" s="8">
        <f t="shared" si="49"/>
        <v>0</v>
      </c>
      <c r="BQ38" s="8">
        <f t="shared" si="50"/>
        <v>0</v>
      </c>
      <c r="BR38" s="8">
        <f t="shared" si="50"/>
        <v>0</v>
      </c>
      <c r="BS38" s="8">
        <f t="shared" si="50"/>
        <v>0</v>
      </c>
      <c r="BT38" s="8">
        <f t="shared" si="50"/>
        <v>0</v>
      </c>
      <c r="BU38" s="8">
        <f t="shared" si="50"/>
        <v>0</v>
      </c>
      <c r="BV38" s="8">
        <f t="shared" si="50"/>
        <v>0</v>
      </c>
      <c r="BW38" s="8">
        <f t="shared" si="50"/>
        <v>0</v>
      </c>
      <c r="BX38" s="8">
        <f t="shared" si="50"/>
        <v>0</v>
      </c>
      <c r="BY38" s="8">
        <f t="shared" si="50"/>
        <v>0</v>
      </c>
      <c r="BZ38" s="8">
        <f t="shared" si="50"/>
        <v>0</v>
      </c>
      <c r="CA38" s="8">
        <f t="shared" si="50"/>
        <v>0</v>
      </c>
      <c r="CB38" s="8">
        <f t="shared" si="50"/>
        <v>0</v>
      </c>
      <c r="CC38" s="8">
        <f t="shared" si="54"/>
        <v>0</v>
      </c>
      <c r="CD38" s="7">
        <f t="shared" si="51"/>
        <v>0</v>
      </c>
      <c r="CE38" t="b">
        <f t="shared" si="55"/>
        <v>1</v>
      </c>
    </row>
    <row r="39" spans="3:83" outlineLevel="1" collapsed="1" x14ac:dyDescent="0.5">
      <c r="C39" s="6" t="s">
        <v>93</v>
      </c>
      <c r="D39" s="2"/>
      <c r="E39" s="2"/>
      <c r="F39" s="2"/>
      <c r="G39" s="83"/>
      <c r="H39" s="9">
        <f t="shared" ref="H39:R39" si="56">SUBTOTAL(9,H29:H38)</f>
        <v>0</v>
      </c>
      <c r="I39" s="9">
        <f t="shared" si="56"/>
        <v>0</v>
      </c>
      <c r="J39" s="9">
        <f t="shared" si="56"/>
        <v>0</v>
      </c>
      <c r="K39" s="9">
        <f t="shared" si="56"/>
        <v>0</v>
      </c>
      <c r="L39" s="9">
        <f t="shared" si="56"/>
        <v>0</v>
      </c>
      <c r="M39" s="9">
        <f t="shared" si="56"/>
        <v>0</v>
      </c>
      <c r="N39" s="9">
        <f t="shared" si="56"/>
        <v>0</v>
      </c>
      <c r="O39" s="9">
        <f t="shared" si="56"/>
        <v>0</v>
      </c>
      <c r="P39" s="9">
        <f t="shared" si="56"/>
        <v>0</v>
      </c>
      <c r="Q39" s="9">
        <f t="shared" si="56"/>
        <v>0</v>
      </c>
      <c r="R39" s="9">
        <f t="shared" si="56"/>
        <v>0</v>
      </c>
      <c r="S39" s="83"/>
      <c r="T39" s="9">
        <f t="shared" ref="T39:AD39" si="57">SUBTOTAL(9,T29:T38)</f>
        <v>0</v>
      </c>
      <c r="U39" s="9">
        <f t="shared" si="57"/>
        <v>0</v>
      </c>
      <c r="V39" s="9">
        <f t="shared" si="57"/>
        <v>0</v>
      </c>
      <c r="W39" s="9">
        <f t="shared" si="57"/>
        <v>0</v>
      </c>
      <c r="X39" s="9">
        <f t="shared" si="57"/>
        <v>0</v>
      </c>
      <c r="Y39" s="9">
        <f t="shared" si="57"/>
        <v>0</v>
      </c>
      <c r="Z39" s="9">
        <f t="shared" si="57"/>
        <v>0</v>
      </c>
      <c r="AA39" s="9">
        <f t="shared" si="57"/>
        <v>0</v>
      </c>
      <c r="AB39" s="9">
        <f t="shared" si="57"/>
        <v>0</v>
      </c>
      <c r="AC39" s="9">
        <f t="shared" si="57"/>
        <v>0</v>
      </c>
      <c r="AD39" s="9">
        <f t="shared" si="57"/>
        <v>0</v>
      </c>
      <c r="AE39" s="83"/>
      <c r="AF39" s="9">
        <f t="shared" ref="AF39:AP39" si="58">SUBTOTAL(9,AF29:AF38)</f>
        <v>0</v>
      </c>
      <c r="AG39" s="9">
        <f t="shared" si="58"/>
        <v>0</v>
      </c>
      <c r="AH39" s="9">
        <f t="shared" si="58"/>
        <v>0</v>
      </c>
      <c r="AI39" s="9">
        <f t="shared" si="58"/>
        <v>0</v>
      </c>
      <c r="AJ39" s="9">
        <f t="shared" si="58"/>
        <v>0</v>
      </c>
      <c r="AK39" s="9">
        <f t="shared" si="58"/>
        <v>0</v>
      </c>
      <c r="AL39" s="9">
        <f t="shared" si="58"/>
        <v>0</v>
      </c>
      <c r="AM39" s="9">
        <f t="shared" si="58"/>
        <v>0</v>
      </c>
      <c r="AN39" s="9">
        <f t="shared" si="58"/>
        <v>0</v>
      </c>
      <c r="AO39" s="9">
        <f t="shared" si="58"/>
        <v>0</v>
      </c>
      <c r="AP39" s="9">
        <f t="shared" si="58"/>
        <v>0</v>
      </c>
      <c r="AQ39" s="83"/>
      <c r="AR39" s="9">
        <f t="shared" ref="AR39:BB39" si="59">SUBTOTAL(9,AR29:AR38)</f>
        <v>0</v>
      </c>
      <c r="AS39" s="9">
        <f t="shared" si="59"/>
        <v>0</v>
      </c>
      <c r="AT39" s="9">
        <f t="shared" si="59"/>
        <v>0</v>
      </c>
      <c r="AU39" s="9">
        <f t="shared" si="59"/>
        <v>0</v>
      </c>
      <c r="AV39" s="9">
        <f t="shared" si="59"/>
        <v>0</v>
      </c>
      <c r="AW39" s="9">
        <f t="shared" si="59"/>
        <v>0</v>
      </c>
      <c r="AX39" s="9">
        <f t="shared" si="59"/>
        <v>0</v>
      </c>
      <c r="AY39" s="9">
        <f t="shared" si="59"/>
        <v>0</v>
      </c>
      <c r="AZ39" s="9">
        <f t="shared" si="59"/>
        <v>0</v>
      </c>
      <c r="BA39" s="9">
        <f t="shared" si="59"/>
        <v>0</v>
      </c>
      <c r="BB39" s="9">
        <f t="shared" si="59"/>
        <v>0</v>
      </c>
      <c r="BC39" s="83"/>
      <c r="BD39" s="9">
        <f t="shared" ref="BD39:BP39" si="60">SUBTOTAL(9,BD29:BD38)</f>
        <v>0</v>
      </c>
      <c r="BE39" s="9">
        <f t="shared" si="60"/>
        <v>0</v>
      </c>
      <c r="BF39" s="9">
        <f t="shared" si="60"/>
        <v>0</v>
      </c>
      <c r="BG39" s="9">
        <f t="shared" si="60"/>
        <v>0</v>
      </c>
      <c r="BH39" s="9">
        <f t="shared" si="60"/>
        <v>0</v>
      </c>
      <c r="BI39" s="9">
        <f t="shared" si="60"/>
        <v>0</v>
      </c>
      <c r="BJ39" s="9">
        <f t="shared" si="60"/>
        <v>0</v>
      </c>
      <c r="BK39" s="9">
        <f t="shared" si="60"/>
        <v>0</v>
      </c>
      <c r="BL39" s="9">
        <f t="shared" si="60"/>
        <v>0</v>
      </c>
      <c r="BM39" s="9">
        <f t="shared" si="60"/>
        <v>0</v>
      </c>
      <c r="BN39" s="9">
        <f t="shared" si="60"/>
        <v>0</v>
      </c>
      <c r="BO39" s="9">
        <f t="shared" si="60"/>
        <v>0</v>
      </c>
      <c r="BP39" s="9">
        <f t="shared" si="60"/>
        <v>0</v>
      </c>
      <c r="BQ39" s="9">
        <f t="shared" ref="BQ39:CC39" si="61">SUBTOTAL(9,BQ30:BQ38)</f>
        <v>0</v>
      </c>
      <c r="BR39" s="9">
        <f t="shared" si="61"/>
        <v>0</v>
      </c>
      <c r="BS39" s="9">
        <f t="shared" si="61"/>
        <v>0</v>
      </c>
      <c r="BT39" s="9">
        <f t="shared" si="61"/>
        <v>0</v>
      </c>
      <c r="BU39" s="9">
        <f t="shared" si="61"/>
        <v>0</v>
      </c>
      <c r="BV39" s="9">
        <f t="shared" si="61"/>
        <v>0</v>
      </c>
      <c r="BW39" s="9">
        <f t="shared" si="61"/>
        <v>0</v>
      </c>
      <c r="BX39" s="9">
        <f t="shared" si="61"/>
        <v>0</v>
      </c>
      <c r="BY39" s="9">
        <f t="shared" si="61"/>
        <v>0</v>
      </c>
      <c r="BZ39" s="9">
        <f t="shared" si="61"/>
        <v>0</v>
      </c>
      <c r="CA39" s="9">
        <f t="shared" si="61"/>
        <v>0</v>
      </c>
      <c r="CB39" s="9">
        <f t="shared" si="61"/>
        <v>0</v>
      </c>
      <c r="CC39" s="9">
        <f t="shared" si="61"/>
        <v>0</v>
      </c>
      <c r="CD39" s="7">
        <f>SUBTOTAL(9,CD28:CD38)</f>
        <v>0</v>
      </c>
      <c r="CE39" t="b">
        <f t="shared" si="55"/>
        <v>1</v>
      </c>
    </row>
    <row r="40" spans="3:83" hidden="1" outlineLevel="2" x14ac:dyDescent="0.5">
      <c r="C40" s="5" t="s">
        <v>21</v>
      </c>
      <c r="F40" t="s">
        <v>113</v>
      </c>
      <c r="G40" s="83"/>
      <c r="H40" s="7"/>
      <c r="I40" s="7"/>
      <c r="J40" s="7"/>
      <c r="K40" s="7"/>
      <c r="L40" s="7"/>
      <c r="M40" s="7"/>
      <c r="N40" s="7"/>
      <c r="O40" s="7"/>
      <c r="P40" s="7"/>
      <c r="Q40" s="7"/>
      <c r="R40" s="7"/>
      <c r="S40" s="83"/>
      <c r="T40" s="7"/>
      <c r="U40" s="7"/>
      <c r="V40" s="7"/>
      <c r="W40" s="7"/>
      <c r="X40" s="7"/>
      <c r="Y40" s="7"/>
      <c r="Z40" s="7"/>
      <c r="AA40" s="7"/>
      <c r="AB40" s="7"/>
      <c r="AC40" s="7"/>
      <c r="AD40" s="7"/>
      <c r="AE40" s="83"/>
      <c r="AF40" s="7"/>
      <c r="AG40" s="7"/>
      <c r="AH40" s="7"/>
      <c r="AI40" s="7"/>
      <c r="AJ40" s="7"/>
      <c r="AK40" s="7"/>
      <c r="AL40" s="7"/>
      <c r="AM40" s="7"/>
      <c r="AN40" s="7"/>
      <c r="AO40" s="7"/>
      <c r="AP40" s="7"/>
      <c r="AQ40" s="83"/>
      <c r="AR40" s="7"/>
      <c r="AS40" s="7"/>
      <c r="AT40" s="7"/>
      <c r="AU40" s="7"/>
      <c r="AV40" s="7"/>
      <c r="AW40" s="7"/>
      <c r="AX40" s="7"/>
      <c r="AY40" s="7"/>
      <c r="AZ40" s="7"/>
      <c r="BA40" s="7"/>
      <c r="BB40" s="7"/>
      <c r="BC40" s="83"/>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row>
    <row r="41" spans="3:83" hidden="1" outlineLevel="2" x14ac:dyDescent="0.5">
      <c r="C41" s="78"/>
      <c r="D41" s="78" t="s">
        <v>112</v>
      </c>
      <c r="E41" s="78"/>
      <c r="F41" s="78"/>
      <c r="G41" s="83"/>
      <c r="H41" s="72"/>
      <c r="I41" s="72"/>
      <c r="J41" s="72"/>
      <c r="K41" s="72"/>
      <c r="L41" s="72"/>
      <c r="M41" s="72"/>
      <c r="N41" s="72"/>
      <c r="O41" s="72"/>
      <c r="P41" s="72"/>
      <c r="Q41" s="72"/>
      <c r="R41" s="72">
        <f t="shared" ref="R41:R49" si="62">SUM(H41:Q41)</f>
        <v>0</v>
      </c>
      <c r="S41" s="83"/>
      <c r="T41" s="88"/>
      <c r="U41" s="88"/>
      <c r="V41" s="88"/>
      <c r="W41" s="88"/>
      <c r="X41" s="88"/>
      <c r="Y41" s="88"/>
      <c r="Z41" s="88"/>
      <c r="AA41" s="88"/>
      <c r="AB41" s="88"/>
      <c r="AC41" s="88"/>
      <c r="AD41" s="7">
        <f t="shared" ref="AD41:AD49" si="63">SUM(T41:AC41)</f>
        <v>0</v>
      </c>
      <c r="AE41" s="83"/>
      <c r="AF41" s="7">
        <f>T41-H41</f>
        <v>0</v>
      </c>
      <c r="AG41" s="7">
        <f t="shared" ref="AG41:AO49" si="64">U41-I41</f>
        <v>0</v>
      </c>
      <c r="AH41" s="7">
        <f t="shared" si="64"/>
        <v>0</v>
      </c>
      <c r="AI41" s="7">
        <f t="shared" si="64"/>
        <v>0</v>
      </c>
      <c r="AJ41" s="7">
        <f t="shared" si="64"/>
        <v>0</v>
      </c>
      <c r="AK41" s="7">
        <f t="shared" si="64"/>
        <v>0</v>
      </c>
      <c r="AL41" s="7">
        <f t="shared" si="64"/>
        <v>0</v>
      </c>
      <c r="AM41" s="7">
        <f t="shared" si="64"/>
        <v>0</v>
      </c>
      <c r="AN41" s="7">
        <f t="shared" si="64"/>
        <v>0</v>
      </c>
      <c r="AO41" s="7">
        <f t="shared" si="64"/>
        <v>0</v>
      </c>
      <c r="AP41" s="7">
        <f t="shared" ref="AP41:AP49" si="65">SUM(AF41:AO41)</f>
        <v>0</v>
      </c>
      <c r="AQ41" s="83"/>
      <c r="AR41" s="7" t="str">
        <f>IF(OR(AF41="",AF41=0),"",AF41)</f>
        <v/>
      </c>
      <c r="AS41" s="7" t="str">
        <f>IF(OR(AG41="",AG41=0),"",AG41)</f>
        <v/>
      </c>
      <c r="AT41" s="7" t="str">
        <f t="shared" ref="AT41:BA49" si="66">IF(OR(AH41="",AH41=0),"",AH41)</f>
        <v/>
      </c>
      <c r="AU41" s="7" t="str">
        <f t="shared" si="66"/>
        <v/>
      </c>
      <c r="AV41" s="7" t="str">
        <f t="shared" si="66"/>
        <v/>
      </c>
      <c r="AW41" s="7" t="str">
        <f t="shared" si="66"/>
        <v/>
      </c>
      <c r="AX41" s="7" t="str">
        <f t="shared" si="66"/>
        <v/>
      </c>
      <c r="AY41" s="7" t="str">
        <f t="shared" si="66"/>
        <v/>
      </c>
      <c r="AZ41" s="7" t="str">
        <f t="shared" si="66"/>
        <v/>
      </c>
      <c r="BA41" s="7" t="str">
        <f t="shared" si="66"/>
        <v/>
      </c>
      <c r="BB41" s="7">
        <f t="shared" ref="BB41:BB49" si="67">SUM(AR41:BA41)</f>
        <v>0</v>
      </c>
      <c r="BC41" s="83"/>
      <c r="BD41" s="88"/>
      <c r="BE41" s="88"/>
      <c r="BF41" s="88"/>
      <c r="BG41" s="88"/>
      <c r="BH41" s="88"/>
      <c r="BI41" s="88"/>
      <c r="BJ41" s="88"/>
      <c r="BK41" s="88"/>
      <c r="BL41" s="88"/>
      <c r="BM41" s="88"/>
      <c r="BN41" s="88"/>
      <c r="BO41" s="88"/>
      <c r="BP41" s="7">
        <f t="shared" ref="BP41:BP49" si="68">SUM(BD41:BO41)</f>
        <v>0</v>
      </c>
      <c r="BQ41" s="7">
        <f t="shared" ref="BQ41:CB49" si="69">IF(OR($BS$3&gt;BQ$6,$BS$3=BQ$6),$CD41/$BS$3,"")</f>
        <v>0</v>
      </c>
      <c r="BR41" s="7">
        <f t="shared" si="69"/>
        <v>0</v>
      </c>
      <c r="BS41" s="7">
        <f t="shared" si="69"/>
        <v>0</v>
      </c>
      <c r="BT41" s="7">
        <f t="shared" si="69"/>
        <v>0</v>
      </c>
      <c r="BU41" s="7">
        <f t="shared" si="69"/>
        <v>0</v>
      </c>
      <c r="BV41" s="7">
        <f t="shared" si="69"/>
        <v>0</v>
      </c>
      <c r="BW41" s="7">
        <f t="shared" si="69"/>
        <v>0</v>
      </c>
      <c r="BX41" s="7">
        <f t="shared" si="69"/>
        <v>0</v>
      </c>
      <c r="BY41" s="7">
        <f t="shared" si="69"/>
        <v>0</v>
      </c>
      <c r="BZ41" s="7">
        <f t="shared" si="69"/>
        <v>0</v>
      </c>
      <c r="CA41" s="7">
        <f t="shared" si="69"/>
        <v>0</v>
      </c>
      <c r="CB41" s="7">
        <f t="shared" si="69"/>
        <v>0</v>
      </c>
      <c r="CC41" s="7">
        <f>SUM(BQ41:CB41)</f>
        <v>0</v>
      </c>
      <c r="CD41" s="7">
        <f t="shared" ref="CD41:CD49" si="70">SUMIFS(AF41:AP41,$AF$5:$AP$5,$BR$2)</f>
        <v>0</v>
      </c>
      <c r="CE41" t="b">
        <f>CC41=CD41</f>
        <v>1</v>
      </c>
    </row>
    <row r="42" spans="3:83" hidden="1" outlineLevel="2" x14ac:dyDescent="0.5">
      <c r="C42" s="78"/>
      <c r="D42" s="78" t="s">
        <v>389</v>
      </c>
      <c r="E42" s="78"/>
      <c r="F42" s="78"/>
      <c r="G42" s="83"/>
      <c r="H42" s="72"/>
      <c r="I42" s="72"/>
      <c r="J42" s="72"/>
      <c r="K42" s="72"/>
      <c r="L42" s="72"/>
      <c r="M42" s="72"/>
      <c r="N42" s="72"/>
      <c r="O42" s="72"/>
      <c r="P42" s="72"/>
      <c r="Q42" s="72"/>
      <c r="R42" s="72">
        <f t="shared" si="62"/>
        <v>0</v>
      </c>
      <c r="S42" s="83"/>
      <c r="T42" s="88"/>
      <c r="U42" s="88"/>
      <c r="V42" s="88"/>
      <c r="W42" s="88"/>
      <c r="X42" s="88"/>
      <c r="Y42" s="88"/>
      <c r="Z42" s="88"/>
      <c r="AA42" s="88"/>
      <c r="AB42" s="88"/>
      <c r="AC42" s="88"/>
      <c r="AD42" s="7">
        <f t="shared" si="63"/>
        <v>0</v>
      </c>
      <c r="AE42" s="83"/>
      <c r="AF42" s="7">
        <f t="shared" ref="AF42:AF49" si="71">T42-H42</f>
        <v>0</v>
      </c>
      <c r="AG42" s="7">
        <f t="shared" si="64"/>
        <v>0</v>
      </c>
      <c r="AH42" s="7">
        <f t="shared" si="64"/>
        <v>0</v>
      </c>
      <c r="AI42" s="7">
        <f t="shared" si="64"/>
        <v>0</v>
      </c>
      <c r="AJ42" s="7">
        <f t="shared" si="64"/>
        <v>0</v>
      </c>
      <c r="AK42" s="7">
        <f t="shared" si="64"/>
        <v>0</v>
      </c>
      <c r="AL42" s="7">
        <f t="shared" si="64"/>
        <v>0</v>
      </c>
      <c r="AM42" s="7">
        <f t="shared" si="64"/>
        <v>0</v>
      </c>
      <c r="AN42" s="7">
        <f t="shared" si="64"/>
        <v>0</v>
      </c>
      <c r="AO42" s="7">
        <f t="shared" si="64"/>
        <v>0</v>
      </c>
      <c r="AP42" s="7">
        <f t="shared" si="65"/>
        <v>0</v>
      </c>
      <c r="AQ42" s="83"/>
      <c r="AR42" s="7" t="str">
        <f t="shared" ref="AR42:AS49" si="72">IF(OR(AF42="",AF42=0),"",AF42)</f>
        <v/>
      </c>
      <c r="AS42" s="7" t="str">
        <f t="shared" si="72"/>
        <v/>
      </c>
      <c r="AT42" s="7" t="str">
        <f t="shared" si="66"/>
        <v/>
      </c>
      <c r="AU42" s="7" t="str">
        <f t="shared" si="66"/>
        <v/>
      </c>
      <c r="AV42" s="7" t="str">
        <f t="shared" si="66"/>
        <v/>
      </c>
      <c r="AW42" s="7" t="str">
        <f t="shared" si="66"/>
        <v/>
      </c>
      <c r="AX42" s="7" t="str">
        <f t="shared" si="66"/>
        <v/>
      </c>
      <c r="AY42" s="7" t="str">
        <f t="shared" si="66"/>
        <v/>
      </c>
      <c r="AZ42" s="7" t="str">
        <f t="shared" si="66"/>
        <v/>
      </c>
      <c r="BA42" s="7" t="str">
        <f t="shared" si="66"/>
        <v/>
      </c>
      <c r="BB42" s="7">
        <f t="shared" si="67"/>
        <v>0</v>
      </c>
      <c r="BC42" s="83"/>
      <c r="BD42" s="88"/>
      <c r="BE42" s="88"/>
      <c r="BF42" s="88"/>
      <c r="BG42" s="88"/>
      <c r="BH42" s="88"/>
      <c r="BI42" s="88"/>
      <c r="BJ42" s="88"/>
      <c r="BK42" s="88"/>
      <c r="BL42" s="88"/>
      <c r="BM42" s="88"/>
      <c r="BN42" s="88"/>
      <c r="BO42" s="88"/>
      <c r="BP42" s="7">
        <f t="shared" si="68"/>
        <v>0</v>
      </c>
      <c r="BQ42" s="7">
        <f t="shared" si="69"/>
        <v>0</v>
      </c>
      <c r="BR42" s="7">
        <f t="shared" si="69"/>
        <v>0</v>
      </c>
      <c r="BS42" s="7">
        <f t="shared" si="69"/>
        <v>0</v>
      </c>
      <c r="BT42" s="7">
        <f t="shared" si="69"/>
        <v>0</v>
      </c>
      <c r="BU42" s="7">
        <f t="shared" si="69"/>
        <v>0</v>
      </c>
      <c r="BV42" s="7">
        <f t="shared" si="69"/>
        <v>0</v>
      </c>
      <c r="BW42" s="7">
        <f t="shared" si="69"/>
        <v>0</v>
      </c>
      <c r="BX42" s="7">
        <f t="shared" si="69"/>
        <v>0</v>
      </c>
      <c r="BY42" s="7">
        <f t="shared" si="69"/>
        <v>0</v>
      </c>
      <c r="BZ42" s="7">
        <f t="shared" si="69"/>
        <v>0</v>
      </c>
      <c r="CA42" s="7">
        <f t="shared" si="69"/>
        <v>0</v>
      </c>
      <c r="CB42" s="7">
        <f t="shared" si="69"/>
        <v>0</v>
      </c>
      <c r="CC42" s="7">
        <f t="shared" ref="CC42:CC49" si="73">SUM(BQ42:CB42)</f>
        <v>0</v>
      </c>
      <c r="CD42" s="7">
        <f t="shared" si="70"/>
        <v>0</v>
      </c>
      <c r="CE42" t="b">
        <f t="shared" ref="CE42:CE50" si="74">CC42=CD42</f>
        <v>1</v>
      </c>
    </row>
    <row r="43" spans="3:83" hidden="1" outlineLevel="2" x14ac:dyDescent="0.5">
      <c r="C43" s="78"/>
      <c r="D43" s="78"/>
      <c r="E43" s="78"/>
      <c r="F43" s="78"/>
      <c r="G43" s="83"/>
      <c r="H43" s="72"/>
      <c r="I43" s="72"/>
      <c r="J43" s="72"/>
      <c r="K43" s="72"/>
      <c r="L43" s="72"/>
      <c r="M43" s="72"/>
      <c r="N43" s="72"/>
      <c r="O43" s="72"/>
      <c r="P43" s="72"/>
      <c r="Q43" s="72"/>
      <c r="R43" s="72">
        <f t="shared" si="62"/>
        <v>0</v>
      </c>
      <c r="S43" s="83"/>
      <c r="T43" s="88"/>
      <c r="U43" s="88"/>
      <c r="V43" s="88"/>
      <c r="W43" s="88"/>
      <c r="X43" s="88"/>
      <c r="Y43" s="88"/>
      <c r="Z43" s="88"/>
      <c r="AA43" s="88"/>
      <c r="AB43" s="88"/>
      <c r="AC43" s="88"/>
      <c r="AD43" s="7">
        <f t="shared" si="63"/>
        <v>0</v>
      </c>
      <c r="AE43" s="83"/>
      <c r="AF43" s="7">
        <f t="shared" si="71"/>
        <v>0</v>
      </c>
      <c r="AG43" s="7">
        <f t="shared" si="64"/>
        <v>0</v>
      </c>
      <c r="AH43" s="7">
        <f t="shared" si="64"/>
        <v>0</v>
      </c>
      <c r="AI43" s="7">
        <f t="shared" si="64"/>
        <v>0</v>
      </c>
      <c r="AJ43" s="7">
        <f t="shared" si="64"/>
        <v>0</v>
      </c>
      <c r="AK43" s="7">
        <f t="shared" si="64"/>
        <v>0</v>
      </c>
      <c r="AL43" s="7">
        <f t="shared" si="64"/>
        <v>0</v>
      </c>
      <c r="AM43" s="7">
        <f t="shared" si="64"/>
        <v>0</v>
      </c>
      <c r="AN43" s="7">
        <f t="shared" si="64"/>
        <v>0</v>
      </c>
      <c r="AO43" s="7">
        <f t="shared" si="64"/>
        <v>0</v>
      </c>
      <c r="AP43" s="7">
        <f t="shared" si="65"/>
        <v>0</v>
      </c>
      <c r="AQ43" s="83"/>
      <c r="AR43" s="7" t="str">
        <f t="shared" si="72"/>
        <v/>
      </c>
      <c r="AS43" s="7" t="str">
        <f t="shared" si="72"/>
        <v/>
      </c>
      <c r="AT43" s="7" t="str">
        <f t="shared" si="66"/>
        <v/>
      </c>
      <c r="AU43" s="7" t="str">
        <f t="shared" si="66"/>
        <v/>
      </c>
      <c r="AV43" s="7" t="str">
        <f t="shared" si="66"/>
        <v/>
      </c>
      <c r="AW43" s="7" t="str">
        <f t="shared" si="66"/>
        <v/>
      </c>
      <c r="AX43" s="7" t="str">
        <f t="shared" si="66"/>
        <v/>
      </c>
      <c r="AY43" s="7" t="str">
        <f t="shared" si="66"/>
        <v/>
      </c>
      <c r="AZ43" s="7" t="str">
        <f t="shared" si="66"/>
        <v/>
      </c>
      <c r="BA43" s="7" t="str">
        <f t="shared" si="66"/>
        <v/>
      </c>
      <c r="BB43" s="7">
        <f t="shared" si="67"/>
        <v>0</v>
      </c>
      <c r="BC43" s="83"/>
      <c r="BD43" s="88"/>
      <c r="BE43" s="88"/>
      <c r="BF43" s="88"/>
      <c r="BG43" s="88"/>
      <c r="BH43" s="88"/>
      <c r="BI43" s="88"/>
      <c r="BJ43" s="88"/>
      <c r="BK43" s="88"/>
      <c r="BL43" s="88"/>
      <c r="BM43" s="88"/>
      <c r="BN43" s="88"/>
      <c r="BO43" s="88"/>
      <c r="BP43" s="7">
        <f t="shared" si="68"/>
        <v>0</v>
      </c>
      <c r="BQ43" s="7">
        <f t="shared" si="69"/>
        <v>0</v>
      </c>
      <c r="BR43" s="7">
        <f t="shared" si="69"/>
        <v>0</v>
      </c>
      <c r="BS43" s="7">
        <f t="shared" si="69"/>
        <v>0</v>
      </c>
      <c r="BT43" s="7">
        <f t="shared" si="69"/>
        <v>0</v>
      </c>
      <c r="BU43" s="7">
        <f t="shared" si="69"/>
        <v>0</v>
      </c>
      <c r="BV43" s="7">
        <f t="shared" si="69"/>
        <v>0</v>
      </c>
      <c r="BW43" s="7">
        <f t="shared" si="69"/>
        <v>0</v>
      </c>
      <c r="BX43" s="7">
        <f t="shared" si="69"/>
        <v>0</v>
      </c>
      <c r="BY43" s="7">
        <f t="shared" si="69"/>
        <v>0</v>
      </c>
      <c r="BZ43" s="7">
        <f t="shared" si="69"/>
        <v>0</v>
      </c>
      <c r="CA43" s="7">
        <f t="shared" si="69"/>
        <v>0</v>
      </c>
      <c r="CB43" s="7">
        <f t="shared" si="69"/>
        <v>0</v>
      </c>
      <c r="CC43" s="7">
        <f t="shared" si="73"/>
        <v>0</v>
      </c>
      <c r="CD43" s="7">
        <f t="shared" si="70"/>
        <v>0</v>
      </c>
      <c r="CE43" t="b">
        <f t="shared" si="74"/>
        <v>1</v>
      </c>
    </row>
    <row r="44" spans="3:83" hidden="1" outlineLevel="2" x14ac:dyDescent="0.5">
      <c r="C44" s="78"/>
      <c r="D44" s="78"/>
      <c r="E44" s="78"/>
      <c r="F44" s="78"/>
      <c r="G44" s="83"/>
      <c r="H44" s="72"/>
      <c r="I44" s="72"/>
      <c r="J44" s="72"/>
      <c r="K44" s="72"/>
      <c r="L44" s="72"/>
      <c r="M44" s="72"/>
      <c r="N44" s="72"/>
      <c r="O44" s="72"/>
      <c r="P44" s="72"/>
      <c r="Q44" s="72"/>
      <c r="R44" s="72">
        <f t="shared" si="62"/>
        <v>0</v>
      </c>
      <c r="S44" s="83"/>
      <c r="T44" s="88"/>
      <c r="U44" s="88"/>
      <c r="V44" s="88"/>
      <c r="W44" s="88"/>
      <c r="X44" s="88"/>
      <c r="Y44" s="88"/>
      <c r="Z44" s="88"/>
      <c r="AA44" s="88"/>
      <c r="AB44" s="88"/>
      <c r="AC44" s="88"/>
      <c r="AD44" s="7">
        <f t="shared" si="63"/>
        <v>0</v>
      </c>
      <c r="AE44" s="83"/>
      <c r="AF44" s="7">
        <f t="shared" si="71"/>
        <v>0</v>
      </c>
      <c r="AG44" s="7">
        <f t="shared" si="64"/>
        <v>0</v>
      </c>
      <c r="AH44" s="7">
        <f t="shared" si="64"/>
        <v>0</v>
      </c>
      <c r="AI44" s="7">
        <f t="shared" si="64"/>
        <v>0</v>
      </c>
      <c r="AJ44" s="7">
        <f t="shared" si="64"/>
        <v>0</v>
      </c>
      <c r="AK44" s="7">
        <f t="shared" si="64"/>
        <v>0</v>
      </c>
      <c r="AL44" s="7">
        <f t="shared" si="64"/>
        <v>0</v>
      </c>
      <c r="AM44" s="7">
        <f t="shared" si="64"/>
        <v>0</v>
      </c>
      <c r="AN44" s="7">
        <f t="shared" si="64"/>
        <v>0</v>
      </c>
      <c r="AO44" s="7">
        <f t="shared" si="64"/>
        <v>0</v>
      </c>
      <c r="AP44" s="7">
        <f t="shared" si="65"/>
        <v>0</v>
      </c>
      <c r="AQ44" s="83"/>
      <c r="AR44" s="7" t="str">
        <f t="shared" si="72"/>
        <v/>
      </c>
      <c r="AS44" s="7" t="str">
        <f t="shared" si="72"/>
        <v/>
      </c>
      <c r="AT44" s="7" t="str">
        <f t="shared" si="66"/>
        <v/>
      </c>
      <c r="AU44" s="7" t="str">
        <f t="shared" si="66"/>
        <v/>
      </c>
      <c r="AV44" s="7" t="str">
        <f t="shared" si="66"/>
        <v/>
      </c>
      <c r="AW44" s="7" t="str">
        <f t="shared" si="66"/>
        <v/>
      </c>
      <c r="AX44" s="7" t="str">
        <f t="shared" si="66"/>
        <v/>
      </c>
      <c r="AY44" s="7" t="str">
        <f t="shared" si="66"/>
        <v/>
      </c>
      <c r="AZ44" s="7" t="str">
        <f t="shared" si="66"/>
        <v/>
      </c>
      <c r="BA44" s="7" t="str">
        <f t="shared" si="66"/>
        <v/>
      </c>
      <c r="BB44" s="7">
        <f t="shared" si="67"/>
        <v>0</v>
      </c>
      <c r="BC44" s="83"/>
      <c r="BD44" s="88"/>
      <c r="BE44" s="88"/>
      <c r="BF44" s="88"/>
      <c r="BG44" s="88"/>
      <c r="BH44" s="88"/>
      <c r="BI44" s="88"/>
      <c r="BJ44" s="88"/>
      <c r="BK44" s="88"/>
      <c r="BL44" s="88"/>
      <c r="BM44" s="88"/>
      <c r="BN44" s="88"/>
      <c r="BO44" s="88"/>
      <c r="BP44" s="7">
        <f t="shared" si="68"/>
        <v>0</v>
      </c>
      <c r="BQ44" s="7">
        <f t="shared" si="69"/>
        <v>0</v>
      </c>
      <c r="BR44" s="7">
        <f t="shared" si="69"/>
        <v>0</v>
      </c>
      <c r="BS44" s="7">
        <f t="shared" si="69"/>
        <v>0</v>
      </c>
      <c r="BT44" s="7">
        <f t="shared" si="69"/>
        <v>0</v>
      </c>
      <c r="BU44" s="7">
        <f t="shared" si="69"/>
        <v>0</v>
      </c>
      <c r="BV44" s="7">
        <f t="shared" si="69"/>
        <v>0</v>
      </c>
      <c r="BW44" s="7">
        <f t="shared" si="69"/>
        <v>0</v>
      </c>
      <c r="BX44" s="7">
        <f t="shared" si="69"/>
        <v>0</v>
      </c>
      <c r="BY44" s="7">
        <f t="shared" si="69"/>
        <v>0</v>
      </c>
      <c r="BZ44" s="7">
        <f t="shared" si="69"/>
        <v>0</v>
      </c>
      <c r="CA44" s="7">
        <f t="shared" si="69"/>
        <v>0</v>
      </c>
      <c r="CB44" s="7">
        <f t="shared" si="69"/>
        <v>0</v>
      </c>
      <c r="CC44" s="7">
        <f t="shared" si="73"/>
        <v>0</v>
      </c>
      <c r="CD44" s="7">
        <f t="shared" si="70"/>
        <v>0</v>
      </c>
      <c r="CE44" t="b">
        <f t="shared" si="74"/>
        <v>1</v>
      </c>
    </row>
    <row r="45" spans="3:83" hidden="1" outlineLevel="2" x14ac:dyDescent="0.5">
      <c r="C45" s="78"/>
      <c r="D45" s="78"/>
      <c r="E45" s="78"/>
      <c r="F45" s="78"/>
      <c r="G45" s="83"/>
      <c r="H45" s="72"/>
      <c r="I45" s="72"/>
      <c r="J45" s="72"/>
      <c r="K45" s="72"/>
      <c r="L45" s="72"/>
      <c r="M45" s="72"/>
      <c r="N45" s="72"/>
      <c r="O45" s="72"/>
      <c r="P45" s="72"/>
      <c r="Q45" s="72"/>
      <c r="R45" s="72">
        <f t="shared" si="62"/>
        <v>0</v>
      </c>
      <c r="S45" s="83"/>
      <c r="T45" s="88"/>
      <c r="U45" s="88"/>
      <c r="V45" s="88"/>
      <c r="W45" s="88"/>
      <c r="X45" s="88"/>
      <c r="Y45" s="88"/>
      <c r="Z45" s="88"/>
      <c r="AA45" s="88"/>
      <c r="AB45" s="88"/>
      <c r="AC45" s="88"/>
      <c r="AD45" s="7">
        <f t="shared" si="63"/>
        <v>0</v>
      </c>
      <c r="AE45" s="83"/>
      <c r="AF45" s="7">
        <f t="shared" si="71"/>
        <v>0</v>
      </c>
      <c r="AG45" s="7">
        <f t="shared" si="64"/>
        <v>0</v>
      </c>
      <c r="AH45" s="7">
        <f t="shared" si="64"/>
        <v>0</v>
      </c>
      <c r="AI45" s="7">
        <f t="shared" si="64"/>
        <v>0</v>
      </c>
      <c r="AJ45" s="7">
        <f t="shared" si="64"/>
        <v>0</v>
      </c>
      <c r="AK45" s="7">
        <f t="shared" si="64"/>
        <v>0</v>
      </c>
      <c r="AL45" s="7">
        <f t="shared" si="64"/>
        <v>0</v>
      </c>
      <c r="AM45" s="7">
        <f t="shared" si="64"/>
        <v>0</v>
      </c>
      <c r="AN45" s="7">
        <f t="shared" si="64"/>
        <v>0</v>
      </c>
      <c r="AO45" s="7">
        <f t="shared" si="64"/>
        <v>0</v>
      </c>
      <c r="AP45" s="7">
        <f t="shared" si="65"/>
        <v>0</v>
      </c>
      <c r="AQ45" s="83"/>
      <c r="AR45" s="7" t="str">
        <f t="shared" si="72"/>
        <v/>
      </c>
      <c r="AS45" s="7" t="str">
        <f t="shared" si="72"/>
        <v/>
      </c>
      <c r="AT45" s="7" t="str">
        <f t="shared" si="66"/>
        <v/>
      </c>
      <c r="AU45" s="7" t="str">
        <f t="shared" si="66"/>
        <v/>
      </c>
      <c r="AV45" s="7" t="str">
        <f t="shared" si="66"/>
        <v/>
      </c>
      <c r="AW45" s="7" t="str">
        <f t="shared" si="66"/>
        <v/>
      </c>
      <c r="AX45" s="7" t="str">
        <f t="shared" si="66"/>
        <v/>
      </c>
      <c r="AY45" s="7" t="str">
        <f t="shared" si="66"/>
        <v/>
      </c>
      <c r="AZ45" s="7" t="str">
        <f t="shared" si="66"/>
        <v/>
      </c>
      <c r="BA45" s="7" t="str">
        <f t="shared" si="66"/>
        <v/>
      </c>
      <c r="BB45" s="7">
        <f t="shared" si="67"/>
        <v>0</v>
      </c>
      <c r="BC45" s="83"/>
      <c r="BD45" s="88"/>
      <c r="BE45" s="88"/>
      <c r="BF45" s="88"/>
      <c r="BG45" s="88"/>
      <c r="BH45" s="88"/>
      <c r="BI45" s="88"/>
      <c r="BJ45" s="88"/>
      <c r="BK45" s="88"/>
      <c r="BL45" s="88"/>
      <c r="BM45" s="88"/>
      <c r="BN45" s="88"/>
      <c r="BO45" s="88"/>
      <c r="BP45" s="7">
        <f t="shared" si="68"/>
        <v>0</v>
      </c>
      <c r="BQ45" s="7">
        <f t="shared" si="69"/>
        <v>0</v>
      </c>
      <c r="BR45" s="7">
        <f t="shared" si="69"/>
        <v>0</v>
      </c>
      <c r="BS45" s="7">
        <f t="shared" si="69"/>
        <v>0</v>
      </c>
      <c r="BT45" s="7">
        <f t="shared" si="69"/>
        <v>0</v>
      </c>
      <c r="BU45" s="7">
        <f t="shared" si="69"/>
        <v>0</v>
      </c>
      <c r="BV45" s="7">
        <f t="shared" si="69"/>
        <v>0</v>
      </c>
      <c r="BW45" s="7">
        <f t="shared" si="69"/>
        <v>0</v>
      </c>
      <c r="BX45" s="7">
        <f t="shared" si="69"/>
        <v>0</v>
      </c>
      <c r="BY45" s="7">
        <f t="shared" si="69"/>
        <v>0</v>
      </c>
      <c r="BZ45" s="7">
        <f t="shared" si="69"/>
        <v>0</v>
      </c>
      <c r="CA45" s="7">
        <f t="shared" si="69"/>
        <v>0</v>
      </c>
      <c r="CB45" s="7">
        <f t="shared" si="69"/>
        <v>0</v>
      </c>
      <c r="CC45" s="7">
        <f t="shared" si="73"/>
        <v>0</v>
      </c>
      <c r="CD45" s="7">
        <f t="shared" si="70"/>
        <v>0</v>
      </c>
      <c r="CE45" t="b">
        <f t="shared" si="74"/>
        <v>1</v>
      </c>
    </row>
    <row r="46" spans="3:83" hidden="1" outlineLevel="2" x14ac:dyDescent="0.5">
      <c r="C46" s="78"/>
      <c r="D46" s="78"/>
      <c r="E46" s="78"/>
      <c r="F46" s="78"/>
      <c r="G46" s="83"/>
      <c r="H46" s="72"/>
      <c r="I46" s="72"/>
      <c r="J46" s="72"/>
      <c r="K46" s="72"/>
      <c r="L46" s="72"/>
      <c r="M46" s="72"/>
      <c r="N46" s="72"/>
      <c r="O46" s="72"/>
      <c r="P46" s="72"/>
      <c r="Q46" s="72"/>
      <c r="R46" s="72">
        <f t="shared" si="62"/>
        <v>0</v>
      </c>
      <c r="S46" s="83"/>
      <c r="T46" s="88"/>
      <c r="U46" s="88"/>
      <c r="V46" s="88"/>
      <c r="W46" s="88"/>
      <c r="X46" s="88"/>
      <c r="Y46" s="88"/>
      <c r="Z46" s="88"/>
      <c r="AA46" s="88"/>
      <c r="AB46" s="88"/>
      <c r="AC46" s="88"/>
      <c r="AD46" s="7">
        <f t="shared" si="63"/>
        <v>0</v>
      </c>
      <c r="AE46" s="83"/>
      <c r="AF46" s="7">
        <f t="shared" si="71"/>
        <v>0</v>
      </c>
      <c r="AG46" s="7">
        <f t="shared" si="64"/>
        <v>0</v>
      </c>
      <c r="AH46" s="7">
        <f t="shared" si="64"/>
        <v>0</v>
      </c>
      <c r="AI46" s="7">
        <f t="shared" si="64"/>
        <v>0</v>
      </c>
      <c r="AJ46" s="7">
        <f t="shared" si="64"/>
        <v>0</v>
      </c>
      <c r="AK46" s="7">
        <f t="shared" si="64"/>
        <v>0</v>
      </c>
      <c r="AL46" s="7">
        <f t="shared" si="64"/>
        <v>0</v>
      </c>
      <c r="AM46" s="7">
        <f t="shared" si="64"/>
        <v>0</v>
      </c>
      <c r="AN46" s="7">
        <f t="shared" si="64"/>
        <v>0</v>
      </c>
      <c r="AO46" s="7">
        <f t="shared" si="64"/>
        <v>0</v>
      </c>
      <c r="AP46" s="7">
        <f t="shared" si="65"/>
        <v>0</v>
      </c>
      <c r="AQ46" s="83"/>
      <c r="AR46" s="7" t="str">
        <f t="shared" si="72"/>
        <v/>
      </c>
      <c r="AS46" s="7" t="str">
        <f t="shared" si="72"/>
        <v/>
      </c>
      <c r="AT46" s="7" t="str">
        <f t="shared" si="66"/>
        <v/>
      </c>
      <c r="AU46" s="7" t="str">
        <f t="shared" si="66"/>
        <v/>
      </c>
      <c r="AV46" s="7" t="str">
        <f t="shared" si="66"/>
        <v/>
      </c>
      <c r="AW46" s="7" t="str">
        <f t="shared" si="66"/>
        <v/>
      </c>
      <c r="AX46" s="7" t="str">
        <f t="shared" si="66"/>
        <v/>
      </c>
      <c r="AY46" s="7" t="str">
        <f t="shared" si="66"/>
        <v/>
      </c>
      <c r="AZ46" s="7" t="str">
        <f t="shared" si="66"/>
        <v/>
      </c>
      <c r="BA46" s="7" t="str">
        <f t="shared" si="66"/>
        <v/>
      </c>
      <c r="BB46" s="7">
        <f t="shared" si="67"/>
        <v>0</v>
      </c>
      <c r="BC46" s="83"/>
      <c r="BD46" s="88"/>
      <c r="BE46" s="88"/>
      <c r="BF46" s="88"/>
      <c r="BG46" s="88"/>
      <c r="BH46" s="88"/>
      <c r="BI46" s="88"/>
      <c r="BJ46" s="88"/>
      <c r="BK46" s="88"/>
      <c r="BL46" s="88"/>
      <c r="BM46" s="88"/>
      <c r="BN46" s="88"/>
      <c r="BO46" s="88"/>
      <c r="BP46" s="7">
        <f t="shared" si="68"/>
        <v>0</v>
      </c>
      <c r="BQ46" s="7">
        <f t="shared" si="69"/>
        <v>0</v>
      </c>
      <c r="BR46" s="7">
        <f t="shared" si="69"/>
        <v>0</v>
      </c>
      <c r="BS46" s="7">
        <f t="shared" si="69"/>
        <v>0</v>
      </c>
      <c r="BT46" s="7">
        <f t="shared" si="69"/>
        <v>0</v>
      </c>
      <c r="BU46" s="7">
        <f t="shared" si="69"/>
        <v>0</v>
      </c>
      <c r="BV46" s="7">
        <f t="shared" si="69"/>
        <v>0</v>
      </c>
      <c r="BW46" s="7">
        <f t="shared" si="69"/>
        <v>0</v>
      </c>
      <c r="BX46" s="7">
        <f t="shared" si="69"/>
        <v>0</v>
      </c>
      <c r="BY46" s="7">
        <f t="shared" si="69"/>
        <v>0</v>
      </c>
      <c r="BZ46" s="7">
        <f t="shared" si="69"/>
        <v>0</v>
      </c>
      <c r="CA46" s="7">
        <f t="shared" si="69"/>
        <v>0</v>
      </c>
      <c r="CB46" s="7">
        <f t="shared" si="69"/>
        <v>0</v>
      </c>
      <c r="CC46" s="7">
        <f t="shared" si="73"/>
        <v>0</v>
      </c>
      <c r="CD46" s="7">
        <f t="shared" si="70"/>
        <v>0</v>
      </c>
      <c r="CE46" t="b">
        <f t="shared" si="74"/>
        <v>1</v>
      </c>
    </row>
    <row r="47" spans="3:83" hidden="1" outlineLevel="2" x14ac:dyDescent="0.5">
      <c r="C47" s="78"/>
      <c r="D47" s="78"/>
      <c r="E47" s="78"/>
      <c r="F47" s="78"/>
      <c r="G47" s="83"/>
      <c r="H47" s="72"/>
      <c r="I47" s="72"/>
      <c r="J47" s="72"/>
      <c r="K47" s="72"/>
      <c r="L47" s="72"/>
      <c r="M47" s="72"/>
      <c r="N47" s="72"/>
      <c r="O47" s="72"/>
      <c r="P47" s="72"/>
      <c r="Q47" s="72"/>
      <c r="R47" s="72">
        <f t="shared" si="62"/>
        <v>0</v>
      </c>
      <c r="S47" s="83"/>
      <c r="T47" s="88"/>
      <c r="U47" s="88"/>
      <c r="V47" s="88"/>
      <c r="W47" s="88"/>
      <c r="X47" s="88"/>
      <c r="Y47" s="88"/>
      <c r="Z47" s="88"/>
      <c r="AA47" s="88"/>
      <c r="AB47" s="88"/>
      <c r="AC47" s="88"/>
      <c r="AD47" s="7">
        <f t="shared" si="63"/>
        <v>0</v>
      </c>
      <c r="AE47" s="83"/>
      <c r="AF47" s="7">
        <f t="shared" si="71"/>
        <v>0</v>
      </c>
      <c r="AG47" s="7">
        <f t="shared" si="64"/>
        <v>0</v>
      </c>
      <c r="AH47" s="7">
        <f t="shared" si="64"/>
        <v>0</v>
      </c>
      <c r="AI47" s="7">
        <f t="shared" si="64"/>
        <v>0</v>
      </c>
      <c r="AJ47" s="7">
        <f t="shared" si="64"/>
        <v>0</v>
      </c>
      <c r="AK47" s="7">
        <f t="shared" si="64"/>
        <v>0</v>
      </c>
      <c r="AL47" s="7">
        <f t="shared" si="64"/>
        <v>0</v>
      </c>
      <c r="AM47" s="7">
        <f t="shared" si="64"/>
        <v>0</v>
      </c>
      <c r="AN47" s="7">
        <f t="shared" si="64"/>
        <v>0</v>
      </c>
      <c r="AO47" s="7">
        <f t="shared" si="64"/>
        <v>0</v>
      </c>
      <c r="AP47" s="7">
        <f t="shared" si="65"/>
        <v>0</v>
      </c>
      <c r="AQ47" s="83"/>
      <c r="AR47" s="7" t="str">
        <f t="shared" si="72"/>
        <v/>
      </c>
      <c r="AS47" s="7" t="str">
        <f t="shared" si="72"/>
        <v/>
      </c>
      <c r="AT47" s="7" t="str">
        <f t="shared" si="66"/>
        <v/>
      </c>
      <c r="AU47" s="7" t="str">
        <f t="shared" si="66"/>
        <v/>
      </c>
      <c r="AV47" s="7" t="str">
        <f t="shared" si="66"/>
        <v/>
      </c>
      <c r="AW47" s="7" t="str">
        <f t="shared" si="66"/>
        <v/>
      </c>
      <c r="AX47" s="7" t="str">
        <f t="shared" si="66"/>
        <v/>
      </c>
      <c r="AY47" s="7" t="str">
        <f t="shared" si="66"/>
        <v/>
      </c>
      <c r="AZ47" s="7" t="str">
        <f t="shared" si="66"/>
        <v/>
      </c>
      <c r="BA47" s="7" t="str">
        <f t="shared" si="66"/>
        <v/>
      </c>
      <c r="BB47" s="7">
        <f t="shared" si="67"/>
        <v>0</v>
      </c>
      <c r="BC47" s="83"/>
      <c r="BD47" s="88"/>
      <c r="BE47" s="88"/>
      <c r="BF47" s="88"/>
      <c r="BG47" s="88"/>
      <c r="BH47" s="88"/>
      <c r="BI47" s="88"/>
      <c r="BJ47" s="88"/>
      <c r="BK47" s="88"/>
      <c r="BL47" s="88"/>
      <c r="BM47" s="88"/>
      <c r="BN47" s="88"/>
      <c r="BO47" s="88"/>
      <c r="BP47" s="7">
        <f t="shared" si="68"/>
        <v>0</v>
      </c>
      <c r="BQ47" s="7">
        <f t="shared" si="69"/>
        <v>0</v>
      </c>
      <c r="BR47" s="7">
        <f t="shared" si="69"/>
        <v>0</v>
      </c>
      <c r="BS47" s="7">
        <f t="shared" si="69"/>
        <v>0</v>
      </c>
      <c r="BT47" s="7">
        <f t="shared" si="69"/>
        <v>0</v>
      </c>
      <c r="BU47" s="7">
        <f t="shared" si="69"/>
        <v>0</v>
      </c>
      <c r="BV47" s="7">
        <f t="shared" si="69"/>
        <v>0</v>
      </c>
      <c r="BW47" s="7">
        <f t="shared" si="69"/>
        <v>0</v>
      </c>
      <c r="BX47" s="7">
        <f t="shared" si="69"/>
        <v>0</v>
      </c>
      <c r="BY47" s="7">
        <f t="shared" si="69"/>
        <v>0</v>
      </c>
      <c r="BZ47" s="7">
        <f t="shared" si="69"/>
        <v>0</v>
      </c>
      <c r="CA47" s="7">
        <f t="shared" si="69"/>
        <v>0</v>
      </c>
      <c r="CB47" s="7">
        <f t="shared" si="69"/>
        <v>0</v>
      </c>
      <c r="CC47" s="7">
        <f t="shared" si="73"/>
        <v>0</v>
      </c>
      <c r="CD47" s="7">
        <f t="shared" si="70"/>
        <v>0</v>
      </c>
      <c r="CE47" t="b">
        <f t="shared" si="74"/>
        <v>1</v>
      </c>
    </row>
    <row r="48" spans="3:83" hidden="1" outlineLevel="2" x14ac:dyDescent="0.5">
      <c r="C48" s="78"/>
      <c r="D48" s="78"/>
      <c r="E48" s="78"/>
      <c r="F48" s="78"/>
      <c r="G48" s="83"/>
      <c r="H48" s="72"/>
      <c r="I48" s="72"/>
      <c r="J48" s="72"/>
      <c r="K48" s="72"/>
      <c r="L48" s="72"/>
      <c r="M48" s="72"/>
      <c r="N48" s="72"/>
      <c r="O48" s="72"/>
      <c r="P48" s="72"/>
      <c r="Q48" s="72"/>
      <c r="R48" s="72">
        <f t="shared" si="62"/>
        <v>0</v>
      </c>
      <c r="S48" s="83"/>
      <c r="T48" s="88"/>
      <c r="U48" s="88"/>
      <c r="V48" s="88"/>
      <c r="W48" s="88"/>
      <c r="X48" s="88"/>
      <c r="Y48" s="88"/>
      <c r="Z48" s="88"/>
      <c r="AA48" s="88"/>
      <c r="AB48" s="88"/>
      <c r="AC48" s="88"/>
      <c r="AD48" s="7">
        <f t="shared" si="63"/>
        <v>0</v>
      </c>
      <c r="AE48" s="83"/>
      <c r="AF48" s="7">
        <f t="shared" si="71"/>
        <v>0</v>
      </c>
      <c r="AG48" s="7">
        <f t="shared" si="64"/>
        <v>0</v>
      </c>
      <c r="AH48" s="7">
        <f t="shared" si="64"/>
        <v>0</v>
      </c>
      <c r="AI48" s="7">
        <f t="shared" si="64"/>
        <v>0</v>
      </c>
      <c r="AJ48" s="7">
        <f t="shared" si="64"/>
        <v>0</v>
      </c>
      <c r="AK48" s="7">
        <f t="shared" si="64"/>
        <v>0</v>
      </c>
      <c r="AL48" s="7">
        <f t="shared" si="64"/>
        <v>0</v>
      </c>
      <c r="AM48" s="7">
        <f t="shared" si="64"/>
        <v>0</v>
      </c>
      <c r="AN48" s="7">
        <f t="shared" si="64"/>
        <v>0</v>
      </c>
      <c r="AO48" s="7">
        <f t="shared" si="64"/>
        <v>0</v>
      </c>
      <c r="AP48" s="7">
        <f t="shared" si="65"/>
        <v>0</v>
      </c>
      <c r="AQ48" s="83"/>
      <c r="AR48" s="7" t="str">
        <f t="shared" si="72"/>
        <v/>
      </c>
      <c r="AS48" s="7" t="str">
        <f t="shared" si="72"/>
        <v/>
      </c>
      <c r="AT48" s="7" t="str">
        <f t="shared" si="66"/>
        <v/>
      </c>
      <c r="AU48" s="7" t="str">
        <f t="shared" si="66"/>
        <v/>
      </c>
      <c r="AV48" s="7" t="str">
        <f t="shared" si="66"/>
        <v/>
      </c>
      <c r="AW48" s="7" t="str">
        <f t="shared" si="66"/>
        <v/>
      </c>
      <c r="AX48" s="7" t="str">
        <f t="shared" si="66"/>
        <v/>
      </c>
      <c r="AY48" s="7" t="str">
        <f t="shared" si="66"/>
        <v/>
      </c>
      <c r="AZ48" s="7" t="str">
        <f t="shared" si="66"/>
        <v/>
      </c>
      <c r="BA48" s="7" t="str">
        <f t="shared" si="66"/>
        <v/>
      </c>
      <c r="BB48" s="7">
        <f t="shared" si="67"/>
        <v>0</v>
      </c>
      <c r="BC48" s="83"/>
      <c r="BD48" s="88"/>
      <c r="BE48" s="88"/>
      <c r="BF48" s="88"/>
      <c r="BG48" s="88"/>
      <c r="BH48" s="88"/>
      <c r="BI48" s="88"/>
      <c r="BJ48" s="88"/>
      <c r="BK48" s="88"/>
      <c r="BL48" s="88"/>
      <c r="BM48" s="88"/>
      <c r="BN48" s="88"/>
      <c r="BO48" s="88"/>
      <c r="BP48" s="7">
        <f t="shared" si="68"/>
        <v>0</v>
      </c>
      <c r="BQ48" s="7">
        <f t="shared" si="69"/>
        <v>0</v>
      </c>
      <c r="BR48" s="7">
        <f t="shared" si="69"/>
        <v>0</v>
      </c>
      <c r="BS48" s="7">
        <f t="shared" si="69"/>
        <v>0</v>
      </c>
      <c r="BT48" s="7">
        <f t="shared" si="69"/>
        <v>0</v>
      </c>
      <c r="BU48" s="7">
        <f t="shared" si="69"/>
        <v>0</v>
      </c>
      <c r="BV48" s="7">
        <f t="shared" si="69"/>
        <v>0</v>
      </c>
      <c r="BW48" s="7">
        <f t="shared" si="69"/>
        <v>0</v>
      </c>
      <c r="BX48" s="7">
        <f t="shared" si="69"/>
        <v>0</v>
      </c>
      <c r="BY48" s="7">
        <f t="shared" si="69"/>
        <v>0</v>
      </c>
      <c r="BZ48" s="7">
        <f t="shared" si="69"/>
        <v>0</v>
      </c>
      <c r="CA48" s="7">
        <f t="shared" si="69"/>
        <v>0</v>
      </c>
      <c r="CB48" s="7">
        <f t="shared" si="69"/>
        <v>0</v>
      </c>
      <c r="CC48" s="7">
        <f t="shared" si="73"/>
        <v>0</v>
      </c>
      <c r="CD48" s="7">
        <f t="shared" si="70"/>
        <v>0</v>
      </c>
      <c r="CE48" t="b">
        <f t="shared" si="74"/>
        <v>1</v>
      </c>
    </row>
    <row r="49" spans="2:84" hidden="1" outlineLevel="2" x14ac:dyDescent="0.5">
      <c r="C49" s="90"/>
      <c r="D49" s="90"/>
      <c r="E49" s="90"/>
      <c r="F49" s="99"/>
      <c r="G49" s="83"/>
      <c r="H49" s="73"/>
      <c r="I49" s="73"/>
      <c r="J49" s="73"/>
      <c r="K49" s="73"/>
      <c r="L49" s="73"/>
      <c r="M49" s="73"/>
      <c r="N49" s="73"/>
      <c r="O49" s="73"/>
      <c r="P49" s="73"/>
      <c r="Q49" s="73"/>
      <c r="R49" s="73">
        <f t="shared" si="62"/>
        <v>0</v>
      </c>
      <c r="S49" s="83"/>
      <c r="T49" s="89"/>
      <c r="U49" s="89"/>
      <c r="V49" s="89"/>
      <c r="W49" s="89"/>
      <c r="X49" s="89"/>
      <c r="Y49" s="89"/>
      <c r="Z49" s="89"/>
      <c r="AA49" s="89"/>
      <c r="AB49" s="89"/>
      <c r="AC49" s="89"/>
      <c r="AD49" s="8">
        <f t="shared" si="63"/>
        <v>0</v>
      </c>
      <c r="AE49" s="83"/>
      <c r="AF49" s="8">
        <f t="shared" si="71"/>
        <v>0</v>
      </c>
      <c r="AG49" s="8">
        <f t="shared" si="64"/>
        <v>0</v>
      </c>
      <c r="AH49" s="8">
        <f t="shared" si="64"/>
        <v>0</v>
      </c>
      <c r="AI49" s="8">
        <f t="shared" si="64"/>
        <v>0</v>
      </c>
      <c r="AJ49" s="8">
        <f t="shared" si="64"/>
        <v>0</v>
      </c>
      <c r="AK49" s="8">
        <f t="shared" si="64"/>
        <v>0</v>
      </c>
      <c r="AL49" s="8">
        <f t="shared" si="64"/>
        <v>0</v>
      </c>
      <c r="AM49" s="8">
        <f t="shared" si="64"/>
        <v>0</v>
      </c>
      <c r="AN49" s="8">
        <f t="shared" si="64"/>
        <v>0</v>
      </c>
      <c r="AO49" s="8">
        <f t="shared" si="64"/>
        <v>0</v>
      </c>
      <c r="AP49" s="8">
        <f t="shared" si="65"/>
        <v>0</v>
      </c>
      <c r="AQ49" s="83"/>
      <c r="AR49" s="8" t="str">
        <f t="shared" si="72"/>
        <v/>
      </c>
      <c r="AS49" s="8" t="str">
        <f t="shared" si="72"/>
        <v/>
      </c>
      <c r="AT49" s="8" t="str">
        <f t="shared" si="66"/>
        <v/>
      </c>
      <c r="AU49" s="8" t="str">
        <f t="shared" si="66"/>
        <v/>
      </c>
      <c r="AV49" s="8" t="str">
        <f t="shared" si="66"/>
        <v/>
      </c>
      <c r="AW49" s="8" t="str">
        <f t="shared" si="66"/>
        <v/>
      </c>
      <c r="AX49" s="8" t="str">
        <f t="shared" si="66"/>
        <v/>
      </c>
      <c r="AY49" s="8" t="str">
        <f t="shared" si="66"/>
        <v/>
      </c>
      <c r="AZ49" s="8" t="str">
        <f t="shared" si="66"/>
        <v/>
      </c>
      <c r="BA49" s="8" t="str">
        <f t="shared" si="66"/>
        <v/>
      </c>
      <c r="BB49" s="8">
        <f t="shared" si="67"/>
        <v>0</v>
      </c>
      <c r="BC49" s="83"/>
      <c r="BD49" s="239"/>
      <c r="BE49" s="89"/>
      <c r="BF49" s="89"/>
      <c r="BG49" s="89"/>
      <c r="BH49" s="89"/>
      <c r="BI49" s="89"/>
      <c r="BJ49" s="89"/>
      <c r="BK49" s="89"/>
      <c r="BL49" s="89"/>
      <c r="BM49" s="89"/>
      <c r="BN49" s="89"/>
      <c r="BO49" s="89"/>
      <c r="BP49" s="8">
        <f t="shared" si="68"/>
        <v>0</v>
      </c>
      <c r="BQ49" s="8">
        <f t="shared" si="69"/>
        <v>0</v>
      </c>
      <c r="BR49" s="8">
        <f t="shared" si="69"/>
        <v>0</v>
      </c>
      <c r="BS49" s="8">
        <f t="shared" si="69"/>
        <v>0</v>
      </c>
      <c r="BT49" s="8">
        <f t="shared" si="69"/>
        <v>0</v>
      </c>
      <c r="BU49" s="8">
        <f t="shared" si="69"/>
        <v>0</v>
      </c>
      <c r="BV49" s="8">
        <f t="shared" si="69"/>
        <v>0</v>
      </c>
      <c r="BW49" s="8">
        <f t="shared" si="69"/>
        <v>0</v>
      </c>
      <c r="BX49" s="8">
        <f t="shared" si="69"/>
        <v>0</v>
      </c>
      <c r="BY49" s="8">
        <f t="shared" si="69"/>
        <v>0</v>
      </c>
      <c r="BZ49" s="8">
        <f t="shared" si="69"/>
        <v>0</v>
      </c>
      <c r="CA49" s="8">
        <f t="shared" si="69"/>
        <v>0</v>
      </c>
      <c r="CB49" s="8">
        <f t="shared" si="69"/>
        <v>0</v>
      </c>
      <c r="CC49" s="8">
        <f t="shared" si="73"/>
        <v>0</v>
      </c>
      <c r="CD49" s="7">
        <f t="shared" si="70"/>
        <v>0</v>
      </c>
      <c r="CE49" t="b">
        <f t="shared" si="74"/>
        <v>1</v>
      </c>
    </row>
    <row r="50" spans="2:84" outlineLevel="1" collapsed="1" x14ac:dyDescent="0.5">
      <c r="C50" s="6" t="s">
        <v>94</v>
      </c>
      <c r="D50" s="2"/>
      <c r="E50" s="2"/>
      <c r="F50" s="2"/>
      <c r="G50" s="83"/>
      <c r="H50" s="9">
        <f t="shared" ref="H50:R50" si="75">SUBTOTAL(9,H40:H49)</f>
        <v>0</v>
      </c>
      <c r="I50" s="9">
        <f t="shared" si="75"/>
        <v>0</v>
      </c>
      <c r="J50" s="9">
        <f t="shared" si="75"/>
        <v>0</v>
      </c>
      <c r="K50" s="9">
        <f t="shared" si="75"/>
        <v>0</v>
      </c>
      <c r="L50" s="9">
        <f t="shared" si="75"/>
        <v>0</v>
      </c>
      <c r="M50" s="9">
        <f t="shared" si="75"/>
        <v>0</v>
      </c>
      <c r="N50" s="9">
        <f t="shared" si="75"/>
        <v>0</v>
      </c>
      <c r="O50" s="9">
        <f t="shared" si="75"/>
        <v>0</v>
      </c>
      <c r="P50" s="9">
        <f t="shared" si="75"/>
        <v>0</v>
      </c>
      <c r="Q50" s="9">
        <f t="shared" si="75"/>
        <v>0</v>
      </c>
      <c r="R50" s="9">
        <f t="shared" si="75"/>
        <v>0</v>
      </c>
      <c r="S50" s="83"/>
      <c r="T50" s="9">
        <f t="shared" ref="T50:AD50" si="76">SUBTOTAL(9,T40:T49)</f>
        <v>0</v>
      </c>
      <c r="U50" s="9">
        <f t="shared" si="76"/>
        <v>0</v>
      </c>
      <c r="V50" s="9">
        <f t="shared" si="76"/>
        <v>0</v>
      </c>
      <c r="W50" s="9">
        <f t="shared" si="76"/>
        <v>0</v>
      </c>
      <c r="X50" s="9">
        <f t="shared" si="76"/>
        <v>0</v>
      </c>
      <c r="Y50" s="9">
        <f t="shared" si="76"/>
        <v>0</v>
      </c>
      <c r="Z50" s="9">
        <f t="shared" si="76"/>
        <v>0</v>
      </c>
      <c r="AA50" s="9">
        <f t="shared" si="76"/>
        <v>0</v>
      </c>
      <c r="AB50" s="9">
        <f t="shared" si="76"/>
        <v>0</v>
      </c>
      <c r="AC50" s="9">
        <f t="shared" si="76"/>
        <v>0</v>
      </c>
      <c r="AD50" s="9">
        <f t="shared" si="76"/>
        <v>0</v>
      </c>
      <c r="AE50" s="83"/>
      <c r="AF50" s="9">
        <f t="shared" ref="AF50:AP50" si="77">SUBTOTAL(9,AF40:AF49)</f>
        <v>0</v>
      </c>
      <c r="AG50" s="9">
        <f t="shared" si="77"/>
        <v>0</v>
      </c>
      <c r="AH50" s="9">
        <f t="shared" si="77"/>
        <v>0</v>
      </c>
      <c r="AI50" s="9">
        <f t="shared" si="77"/>
        <v>0</v>
      </c>
      <c r="AJ50" s="9">
        <f t="shared" si="77"/>
        <v>0</v>
      </c>
      <c r="AK50" s="9">
        <f t="shared" si="77"/>
        <v>0</v>
      </c>
      <c r="AL50" s="9">
        <f t="shared" si="77"/>
        <v>0</v>
      </c>
      <c r="AM50" s="9">
        <f t="shared" si="77"/>
        <v>0</v>
      </c>
      <c r="AN50" s="9">
        <f t="shared" si="77"/>
        <v>0</v>
      </c>
      <c r="AO50" s="9">
        <f t="shared" si="77"/>
        <v>0</v>
      </c>
      <c r="AP50" s="9">
        <f t="shared" si="77"/>
        <v>0</v>
      </c>
      <c r="AQ50" s="83"/>
      <c r="AR50" s="9">
        <f t="shared" ref="AR50:BB50" si="78">SUBTOTAL(9,AR40:AR49)</f>
        <v>0</v>
      </c>
      <c r="AS50" s="9">
        <f t="shared" si="78"/>
        <v>0</v>
      </c>
      <c r="AT50" s="9">
        <f t="shared" si="78"/>
        <v>0</v>
      </c>
      <c r="AU50" s="9">
        <f t="shared" si="78"/>
        <v>0</v>
      </c>
      <c r="AV50" s="9">
        <f t="shared" si="78"/>
        <v>0</v>
      </c>
      <c r="AW50" s="9">
        <f t="shared" si="78"/>
        <v>0</v>
      </c>
      <c r="AX50" s="9">
        <f t="shared" si="78"/>
        <v>0</v>
      </c>
      <c r="AY50" s="9">
        <f t="shared" si="78"/>
        <v>0</v>
      </c>
      <c r="AZ50" s="9">
        <f t="shared" si="78"/>
        <v>0</v>
      </c>
      <c r="BA50" s="9">
        <f t="shared" si="78"/>
        <v>0</v>
      </c>
      <c r="BB50" s="9">
        <f t="shared" si="78"/>
        <v>0</v>
      </c>
      <c r="BC50" s="83"/>
      <c r="BD50" s="9">
        <f t="shared" ref="BD50:BP50" si="79">SUBTOTAL(9,BD40:BD49)</f>
        <v>0</v>
      </c>
      <c r="BE50" s="9">
        <f t="shared" si="79"/>
        <v>0</v>
      </c>
      <c r="BF50" s="9">
        <f t="shared" si="79"/>
        <v>0</v>
      </c>
      <c r="BG50" s="9">
        <f t="shared" si="79"/>
        <v>0</v>
      </c>
      <c r="BH50" s="9">
        <f t="shared" si="79"/>
        <v>0</v>
      </c>
      <c r="BI50" s="9">
        <f t="shared" si="79"/>
        <v>0</v>
      </c>
      <c r="BJ50" s="9">
        <f t="shared" si="79"/>
        <v>0</v>
      </c>
      <c r="BK50" s="9">
        <f t="shared" si="79"/>
        <v>0</v>
      </c>
      <c r="BL50" s="9">
        <f t="shared" si="79"/>
        <v>0</v>
      </c>
      <c r="BM50" s="9">
        <f t="shared" si="79"/>
        <v>0</v>
      </c>
      <c r="BN50" s="9">
        <f t="shared" si="79"/>
        <v>0</v>
      </c>
      <c r="BO50" s="9">
        <f t="shared" si="79"/>
        <v>0</v>
      </c>
      <c r="BP50" s="9">
        <f t="shared" si="79"/>
        <v>0</v>
      </c>
      <c r="BQ50" s="9">
        <f t="shared" ref="BQ50:CC50" si="80">SUBTOTAL(9,BQ41:BQ49)</f>
        <v>0</v>
      </c>
      <c r="BR50" s="9">
        <f t="shared" si="80"/>
        <v>0</v>
      </c>
      <c r="BS50" s="9">
        <f t="shared" si="80"/>
        <v>0</v>
      </c>
      <c r="BT50" s="9">
        <f t="shared" si="80"/>
        <v>0</v>
      </c>
      <c r="BU50" s="9">
        <f t="shared" si="80"/>
        <v>0</v>
      </c>
      <c r="BV50" s="9">
        <f t="shared" si="80"/>
        <v>0</v>
      </c>
      <c r="BW50" s="9">
        <f t="shared" si="80"/>
        <v>0</v>
      </c>
      <c r="BX50" s="9">
        <f t="shared" si="80"/>
        <v>0</v>
      </c>
      <c r="BY50" s="9">
        <f t="shared" si="80"/>
        <v>0</v>
      </c>
      <c r="BZ50" s="9">
        <f t="shared" si="80"/>
        <v>0</v>
      </c>
      <c r="CA50" s="9">
        <f t="shared" si="80"/>
        <v>0</v>
      </c>
      <c r="CB50" s="9">
        <f t="shared" si="80"/>
        <v>0</v>
      </c>
      <c r="CC50" s="9">
        <f t="shared" si="80"/>
        <v>0</v>
      </c>
      <c r="CD50" s="7">
        <f>SUBTOTAL(9,CD39:CD49)</f>
        <v>0</v>
      </c>
      <c r="CE50" t="b">
        <f t="shared" si="74"/>
        <v>1</v>
      </c>
    </row>
    <row r="51" spans="2:84" ht="21" x14ac:dyDescent="0.65">
      <c r="B51" s="76" t="s">
        <v>8</v>
      </c>
      <c r="C51" s="75"/>
      <c r="D51" s="75"/>
      <c r="E51" s="75"/>
      <c r="F51" s="75"/>
      <c r="G51" s="83"/>
      <c r="H51" s="77">
        <f t="shared" ref="H51:R51" si="81">SUBTOTAL(9,H7:H50)</f>
        <v>0</v>
      </c>
      <c r="I51" s="77">
        <f t="shared" si="81"/>
        <v>0</v>
      </c>
      <c r="J51" s="77">
        <f t="shared" si="81"/>
        <v>0</v>
      </c>
      <c r="K51" s="77">
        <f t="shared" si="81"/>
        <v>0</v>
      </c>
      <c r="L51" s="77">
        <f t="shared" si="81"/>
        <v>0</v>
      </c>
      <c r="M51" s="77">
        <f t="shared" si="81"/>
        <v>0</v>
      </c>
      <c r="N51" s="77">
        <f t="shared" si="81"/>
        <v>0</v>
      </c>
      <c r="O51" s="77">
        <f t="shared" si="81"/>
        <v>0</v>
      </c>
      <c r="P51" s="77">
        <f t="shared" si="81"/>
        <v>0</v>
      </c>
      <c r="Q51" s="77">
        <f t="shared" si="81"/>
        <v>0</v>
      </c>
      <c r="R51" s="77">
        <f t="shared" si="81"/>
        <v>0</v>
      </c>
      <c r="S51" s="83"/>
      <c r="T51" s="77">
        <f t="shared" ref="T51:AD51" si="82">SUBTOTAL(9,T7:T50)</f>
        <v>3000000</v>
      </c>
      <c r="U51" s="77">
        <f t="shared" si="82"/>
        <v>2275000</v>
      </c>
      <c r="V51" s="77">
        <f t="shared" si="82"/>
        <v>2250000</v>
      </c>
      <c r="W51" s="77">
        <f t="shared" si="82"/>
        <v>0</v>
      </c>
      <c r="X51" s="77">
        <f t="shared" si="82"/>
        <v>0</v>
      </c>
      <c r="Y51" s="77">
        <f t="shared" si="82"/>
        <v>0</v>
      </c>
      <c r="Z51" s="77">
        <f t="shared" si="82"/>
        <v>0</v>
      </c>
      <c r="AA51" s="77">
        <f t="shared" si="82"/>
        <v>0</v>
      </c>
      <c r="AB51" s="77">
        <f t="shared" si="82"/>
        <v>0</v>
      </c>
      <c r="AC51" s="77">
        <f t="shared" si="82"/>
        <v>0</v>
      </c>
      <c r="AD51" s="77">
        <f t="shared" si="82"/>
        <v>7525000</v>
      </c>
      <c r="AE51" s="83"/>
      <c r="AF51" s="77">
        <f t="shared" ref="AF51:AP51" si="83">SUBTOTAL(9,AF7:AF50)</f>
        <v>3000000</v>
      </c>
      <c r="AG51" s="77">
        <f t="shared" si="83"/>
        <v>2275000</v>
      </c>
      <c r="AH51" s="77">
        <f t="shared" si="83"/>
        <v>2250000</v>
      </c>
      <c r="AI51" s="77">
        <f t="shared" si="83"/>
        <v>0</v>
      </c>
      <c r="AJ51" s="77">
        <f t="shared" si="83"/>
        <v>0</v>
      </c>
      <c r="AK51" s="77">
        <f t="shared" si="83"/>
        <v>0</v>
      </c>
      <c r="AL51" s="77">
        <f t="shared" si="83"/>
        <v>0</v>
      </c>
      <c r="AM51" s="77">
        <f t="shared" si="83"/>
        <v>0</v>
      </c>
      <c r="AN51" s="77">
        <f t="shared" si="83"/>
        <v>0</v>
      </c>
      <c r="AO51" s="77">
        <f t="shared" si="83"/>
        <v>0</v>
      </c>
      <c r="AP51" s="77">
        <f t="shared" si="83"/>
        <v>7525000</v>
      </c>
      <c r="AQ51" s="83"/>
      <c r="AR51" s="77">
        <f t="shared" ref="AR51:BB51" si="84">SUBTOTAL(9,AR7:AR50)</f>
        <v>3000000</v>
      </c>
      <c r="AS51" s="77">
        <f t="shared" si="84"/>
        <v>2275000</v>
      </c>
      <c r="AT51" s="77">
        <f t="shared" si="84"/>
        <v>2250000</v>
      </c>
      <c r="AU51" s="77">
        <f t="shared" si="84"/>
        <v>0</v>
      </c>
      <c r="AV51" s="77">
        <f t="shared" si="84"/>
        <v>0</v>
      </c>
      <c r="AW51" s="77">
        <f t="shared" si="84"/>
        <v>0</v>
      </c>
      <c r="AX51" s="77">
        <f t="shared" si="84"/>
        <v>0</v>
      </c>
      <c r="AY51" s="77">
        <f t="shared" si="84"/>
        <v>0</v>
      </c>
      <c r="AZ51" s="77">
        <f t="shared" si="84"/>
        <v>0</v>
      </c>
      <c r="BA51" s="77">
        <f t="shared" si="84"/>
        <v>0</v>
      </c>
      <c r="BB51" s="77">
        <f t="shared" si="84"/>
        <v>7525000</v>
      </c>
      <c r="BC51" s="83"/>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12"/>
      <c r="CE51" s="12"/>
      <c r="CF51" s="12"/>
    </row>
    <row r="52" spans="2:84" ht="16.5" customHeight="1" x14ac:dyDescent="0.5">
      <c r="G52" s="82"/>
      <c r="S52" s="82"/>
      <c r="AE52" s="82"/>
      <c r="AQ52" s="82"/>
      <c r="BC52" s="82"/>
    </row>
    <row r="53" spans="2:84" ht="21" outlineLevel="1" x14ac:dyDescent="0.65">
      <c r="B53" s="76" t="s">
        <v>12</v>
      </c>
      <c r="C53" s="75"/>
      <c r="D53" s="75"/>
      <c r="E53" s="75"/>
      <c r="F53" s="75"/>
      <c r="G53" s="83"/>
      <c r="H53" s="77"/>
      <c r="I53" s="77"/>
      <c r="J53" s="77"/>
      <c r="K53" s="77"/>
      <c r="L53" s="77"/>
      <c r="M53" s="77"/>
      <c r="N53" s="77"/>
      <c r="O53" s="77"/>
      <c r="P53" s="77"/>
      <c r="Q53" s="77"/>
      <c r="R53" s="77"/>
      <c r="S53" s="83"/>
      <c r="T53" s="77"/>
      <c r="U53" s="77"/>
      <c r="V53" s="77"/>
      <c r="W53" s="77"/>
      <c r="X53" s="77"/>
      <c r="Y53" s="77"/>
      <c r="Z53" s="77"/>
      <c r="AA53" s="77"/>
      <c r="AB53" s="77"/>
      <c r="AC53" s="77"/>
      <c r="AD53" s="77"/>
      <c r="AE53" s="83"/>
      <c r="AF53" s="77"/>
      <c r="AG53" s="77"/>
      <c r="AH53" s="77"/>
      <c r="AI53" s="77"/>
      <c r="AJ53" s="77"/>
      <c r="AK53" s="77"/>
      <c r="AL53" s="77"/>
      <c r="AM53" s="77"/>
      <c r="AN53" s="77"/>
      <c r="AO53" s="77"/>
      <c r="AP53" s="77"/>
      <c r="AQ53" s="83"/>
      <c r="AR53" s="77"/>
      <c r="AS53" s="77"/>
      <c r="AT53" s="77"/>
      <c r="AU53" s="77"/>
      <c r="AV53" s="77"/>
      <c r="AW53" s="77"/>
      <c r="AX53" s="77"/>
      <c r="AY53" s="77"/>
      <c r="AZ53" s="77"/>
      <c r="BA53" s="77"/>
      <c r="BB53" s="77"/>
      <c r="BC53" s="83"/>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12"/>
      <c r="CE53" s="12"/>
      <c r="CF53" s="12"/>
    </row>
    <row r="54" spans="2:84" outlineLevel="2" x14ac:dyDescent="0.5">
      <c r="C54" s="5" t="s">
        <v>90</v>
      </c>
      <c r="F54" t="s">
        <v>113</v>
      </c>
      <c r="G54" s="83"/>
      <c r="H54" s="7"/>
      <c r="I54" s="7"/>
      <c r="J54" s="7"/>
      <c r="K54" s="7"/>
      <c r="L54" s="7"/>
      <c r="M54" s="7"/>
      <c r="N54" s="7"/>
      <c r="O54" s="7"/>
      <c r="P54" s="7"/>
      <c r="Q54" s="7"/>
      <c r="R54" s="7"/>
      <c r="S54" s="83"/>
      <c r="T54" s="7"/>
      <c r="U54" s="7"/>
      <c r="V54" s="7"/>
      <c r="W54" s="7"/>
      <c r="X54" s="7"/>
      <c r="Y54" s="7"/>
      <c r="Z54" s="7"/>
      <c r="AA54" s="7"/>
      <c r="AB54" s="7"/>
      <c r="AC54" s="7"/>
      <c r="AD54" s="7"/>
      <c r="AE54" s="83"/>
      <c r="AF54" s="7"/>
      <c r="AG54" s="7"/>
      <c r="AH54" s="7"/>
      <c r="AI54" s="7"/>
      <c r="AJ54" s="7"/>
      <c r="AK54" s="7"/>
      <c r="AL54" s="7"/>
      <c r="AM54" s="7"/>
      <c r="AN54" s="7"/>
      <c r="AO54" s="7"/>
      <c r="AP54" s="7"/>
      <c r="AQ54" s="83"/>
      <c r="AR54" s="7"/>
      <c r="AS54" s="7"/>
      <c r="AT54" s="7"/>
      <c r="AU54" s="7"/>
      <c r="AV54" s="7"/>
      <c r="AW54" s="7"/>
      <c r="AX54" s="7"/>
      <c r="AY54" s="7"/>
      <c r="AZ54" s="7"/>
      <c r="BA54" s="7"/>
      <c r="BB54" s="7"/>
      <c r="BC54" s="83"/>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row>
    <row r="55" spans="2:84" outlineLevel="2" x14ac:dyDescent="0.5">
      <c r="C55" s="78"/>
      <c r="D55" s="78" t="s">
        <v>390</v>
      </c>
      <c r="E55" s="78" t="s">
        <v>312</v>
      </c>
      <c r="F55" s="78">
        <v>1234</v>
      </c>
      <c r="G55" s="83"/>
      <c r="H55" s="88">
        <v>2000000</v>
      </c>
      <c r="I55" s="88">
        <v>2000000</v>
      </c>
      <c r="J55" s="88">
        <v>2000000</v>
      </c>
      <c r="K55" s="88">
        <v>2000000</v>
      </c>
      <c r="L55" s="88">
        <v>2000000</v>
      </c>
      <c r="M55" s="88"/>
      <c r="N55" s="88"/>
      <c r="O55" s="88"/>
      <c r="P55" s="88"/>
      <c r="Q55" s="88"/>
      <c r="R55" s="7">
        <f t="shared" ref="R55:R63" si="85">SUM(H55:Q55)</f>
        <v>10000000</v>
      </c>
      <c r="S55" s="83"/>
      <c r="T55" s="88">
        <v>2000000</v>
      </c>
      <c r="U55" s="88">
        <v>1000000</v>
      </c>
      <c r="V55" s="88">
        <v>1000000</v>
      </c>
      <c r="W55" s="88">
        <v>1000000</v>
      </c>
      <c r="X55" s="88">
        <v>1000000</v>
      </c>
      <c r="Y55" s="88">
        <v>0</v>
      </c>
      <c r="Z55" s="88"/>
      <c r="AA55" s="88"/>
      <c r="AB55" s="88"/>
      <c r="AC55" s="88"/>
      <c r="AD55" s="7">
        <f t="shared" ref="AD55:AD63" si="86">SUM(T55:AC55)</f>
        <v>6000000</v>
      </c>
      <c r="AE55" s="83"/>
      <c r="AF55" s="7">
        <f>T55-H55</f>
        <v>0</v>
      </c>
      <c r="AG55" s="7">
        <f t="shared" ref="AG55:AO63" si="87">U55-I55</f>
        <v>-1000000</v>
      </c>
      <c r="AH55" s="7">
        <f t="shared" si="87"/>
        <v>-1000000</v>
      </c>
      <c r="AI55" s="7">
        <f t="shared" si="87"/>
        <v>-1000000</v>
      </c>
      <c r="AJ55" s="7">
        <f t="shared" si="87"/>
        <v>-1000000</v>
      </c>
      <c r="AK55" s="7">
        <f t="shared" si="87"/>
        <v>0</v>
      </c>
      <c r="AL55" s="7">
        <f t="shared" si="87"/>
        <v>0</v>
      </c>
      <c r="AM55" s="7">
        <f t="shared" si="87"/>
        <v>0</v>
      </c>
      <c r="AN55" s="7">
        <f t="shared" si="87"/>
        <v>0</v>
      </c>
      <c r="AO55" s="7">
        <f t="shared" si="87"/>
        <v>0</v>
      </c>
      <c r="AP55" s="7">
        <f t="shared" ref="AP55:AP63" si="88">SUM(AF55:AO55)</f>
        <v>-4000000</v>
      </c>
      <c r="AQ55" s="83"/>
      <c r="AR55" s="7" t="str">
        <f>IF(OR(AF55="",AF55=0),"",AF55)</f>
        <v/>
      </c>
      <c r="AS55" s="7">
        <f>IF(OR(AG55="",AG55=0),"",AG55-AF55)</f>
        <v>-1000000</v>
      </c>
      <c r="AT55" s="7">
        <f t="shared" ref="AT55:BA63" si="89">IF(OR(AH55="",AH55=0),"",AH55-AG55)</f>
        <v>0</v>
      </c>
      <c r="AU55" s="7">
        <f t="shared" si="89"/>
        <v>0</v>
      </c>
      <c r="AV55" s="7">
        <f t="shared" si="89"/>
        <v>0</v>
      </c>
      <c r="AW55" s="7" t="str">
        <f t="shared" si="89"/>
        <v/>
      </c>
      <c r="AX55" s="7" t="str">
        <f t="shared" si="89"/>
        <v/>
      </c>
      <c r="AY55" s="7" t="str">
        <f t="shared" si="89"/>
        <v/>
      </c>
      <c r="AZ55" s="7" t="str">
        <f t="shared" si="89"/>
        <v/>
      </c>
      <c r="BA55" s="7" t="str">
        <f t="shared" si="89"/>
        <v/>
      </c>
      <c r="BB55" s="7">
        <f t="shared" ref="BB55:BB63" si="90">SUM(AR55:BA55)</f>
        <v>-1000000</v>
      </c>
      <c r="BC55" s="83"/>
      <c r="BD55" s="88"/>
      <c r="BE55" s="88"/>
      <c r="BF55" s="88"/>
      <c r="BG55" s="88"/>
      <c r="BH55" s="88"/>
      <c r="BI55" s="88"/>
      <c r="BJ55" s="88"/>
      <c r="BK55" s="88"/>
      <c r="BL55" s="88"/>
      <c r="BM55" s="88"/>
      <c r="BN55" s="88"/>
      <c r="BO55" s="88"/>
      <c r="BP55" s="7">
        <f t="shared" ref="BP55:BP63" si="91">SUM(BD55:BO55)</f>
        <v>0</v>
      </c>
      <c r="BQ55" s="7">
        <f t="shared" ref="BQ55:CB63" si="92">IF(OR($BS$3&gt;BQ$6,$BS$3=BQ$6),$CD55/$BS$3,"")</f>
        <v>0</v>
      </c>
      <c r="BR55" s="7">
        <f t="shared" si="92"/>
        <v>0</v>
      </c>
      <c r="BS55" s="7">
        <f t="shared" si="92"/>
        <v>0</v>
      </c>
      <c r="BT55" s="7">
        <f t="shared" si="92"/>
        <v>0</v>
      </c>
      <c r="BU55" s="7">
        <f t="shared" si="92"/>
        <v>0</v>
      </c>
      <c r="BV55" s="7">
        <f t="shared" si="92"/>
        <v>0</v>
      </c>
      <c r="BW55" s="7">
        <f t="shared" si="92"/>
        <v>0</v>
      </c>
      <c r="BX55" s="7">
        <f t="shared" si="92"/>
        <v>0</v>
      </c>
      <c r="BY55" s="7">
        <f t="shared" si="92"/>
        <v>0</v>
      </c>
      <c r="BZ55" s="7">
        <f t="shared" si="92"/>
        <v>0</v>
      </c>
      <c r="CA55" s="7">
        <f t="shared" si="92"/>
        <v>0</v>
      </c>
      <c r="CB55" s="7">
        <f t="shared" si="92"/>
        <v>0</v>
      </c>
      <c r="CC55" s="7">
        <f>SUM(BQ55:CB55)</f>
        <v>0</v>
      </c>
      <c r="CD55" s="7">
        <f t="shared" ref="CD55:CD63" si="93">SUMIFS(AF55:AP55,$AF$5:$AP$5,$BR$2)</f>
        <v>0</v>
      </c>
      <c r="CE55" t="b">
        <f>CC55=CD55</f>
        <v>1</v>
      </c>
    </row>
    <row r="56" spans="2:84" outlineLevel="2" x14ac:dyDescent="0.5">
      <c r="C56" s="78"/>
      <c r="D56" s="78"/>
      <c r="E56" s="78"/>
      <c r="F56" s="78"/>
      <c r="G56" s="83"/>
      <c r="H56" s="88"/>
      <c r="I56" s="88"/>
      <c r="J56" s="88"/>
      <c r="K56" s="88"/>
      <c r="L56" s="88"/>
      <c r="M56" s="88"/>
      <c r="N56" s="88"/>
      <c r="O56" s="88"/>
      <c r="P56" s="88"/>
      <c r="Q56" s="88"/>
      <c r="R56" s="7">
        <f t="shared" si="85"/>
        <v>0</v>
      </c>
      <c r="S56" s="83"/>
      <c r="T56" s="88"/>
      <c r="U56" s="88"/>
      <c r="V56" s="88"/>
      <c r="W56" s="88"/>
      <c r="X56" s="88"/>
      <c r="Y56" s="88"/>
      <c r="Z56" s="88"/>
      <c r="AA56" s="88"/>
      <c r="AB56" s="88"/>
      <c r="AC56" s="88"/>
      <c r="AD56" s="7">
        <f t="shared" si="86"/>
        <v>0</v>
      </c>
      <c r="AE56" s="83"/>
      <c r="AF56" s="7">
        <f t="shared" ref="AF56:AF63" si="94">T56-H56</f>
        <v>0</v>
      </c>
      <c r="AG56" s="7">
        <f t="shared" si="87"/>
        <v>0</v>
      </c>
      <c r="AH56" s="7">
        <f t="shared" si="87"/>
        <v>0</v>
      </c>
      <c r="AI56" s="7">
        <f t="shared" si="87"/>
        <v>0</v>
      </c>
      <c r="AJ56" s="7">
        <f t="shared" si="87"/>
        <v>0</v>
      </c>
      <c r="AK56" s="7">
        <f t="shared" si="87"/>
        <v>0</v>
      </c>
      <c r="AL56" s="7">
        <f t="shared" si="87"/>
        <v>0</v>
      </c>
      <c r="AM56" s="7">
        <f t="shared" si="87"/>
        <v>0</v>
      </c>
      <c r="AN56" s="7">
        <f t="shared" si="87"/>
        <v>0</v>
      </c>
      <c r="AO56" s="7">
        <f t="shared" si="87"/>
        <v>0</v>
      </c>
      <c r="AP56" s="7">
        <f t="shared" si="88"/>
        <v>0</v>
      </c>
      <c r="AQ56" s="83"/>
      <c r="AR56" s="7" t="str">
        <f t="shared" ref="AR56:AR63" si="95">IF(OR(AF56="",AF56=0),"",AF56)</f>
        <v/>
      </c>
      <c r="AS56" s="7" t="str">
        <f t="shared" ref="AS56:AS63" si="96">IF(OR(AG56="",AG56=0),"",AG56-AF56)</f>
        <v/>
      </c>
      <c r="AT56" s="7" t="str">
        <f t="shared" si="89"/>
        <v/>
      </c>
      <c r="AU56" s="7" t="str">
        <f t="shared" si="89"/>
        <v/>
      </c>
      <c r="AV56" s="7" t="str">
        <f t="shared" si="89"/>
        <v/>
      </c>
      <c r="AW56" s="7" t="str">
        <f t="shared" si="89"/>
        <v/>
      </c>
      <c r="AX56" s="7" t="str">
        <f t="shared" si="89"/>
        <v/>
      </c>
      <c r="AY56" s="7" t="str">
        <f t="shared" si="89"/>
        <v/>
      </c>
      <c r="AZ56" s="7" t="str">
        <f t="shared" si="89"/>
        <v/>
      </c>
      <c r="BA56" s="7" t="str">
        <f t="shared" si="89"/>
        <v/>
      </c>
      <c r="BB56" s="7">
        <f t="shared" si="90"/>
        <v>0</v>
      </c>
      <c r="BC56" s="83"/>
      <c r="BD56" s="88"/>
      <c r="BE56" s="88"/>
      <c r="BF56" s="88"/>
      <c r="BG56" s="88"/>
      <c r="BH56" s="88"/>
      <c r="BI56" s="88"/>
      <c r="BJ56" s="88"/>
      <c r="BK56" s="88"/>
      <c r="BL56" s="88"/>
      <c r="BM56" s="88"/>
      <c r="BN56" s="88"/>
      <c r="BO56" s="88"/>
      <c r="BP56" s="7">
        <f t="shared" si="91"/>
        <v>0</v>
      </c>
      <c r="BQ56" s="7">
        <f t="shared" si="92"/>
        <v>0</v>
      </c>
      <c r="BR56" s="7">
        <f t="shared" si="92"/>
        <v>0</v>
      </c>
      <c r="BS56" s="7">
        <f t="shared" si="92"/>
        <v>0</v>
      </c>
      <c r="BT56" s="7">
        <f t="shared" si="92"/>
        <v>0</v>
      </c>
      <c r="BU56" s="7">
        <f t="shared" si="92"/>
        <v>0</v>
      </c>
      <c r="BV56" s="7">
        <f t="shared" si="92"/>
        <v>0</v>
      </c>
      <c r="BW56" s="7">
        <f t="shared" si="92"/>
        <v>0</v>
      </c>
      <c r="BX56" s="7">
        <f t="shared" si="92"/>
        <v>0</v>
      </c>
      <c r="BY56" s="7">
        <f t="shared" si="92"/>
        <v>0</v>
      </c>
      <c r="BZ56" s="7">
        <f t="shared" si="92"/>
        <v>0</v>
      </c>
      <c r="CA56" s="7">
        <f t="shared" si="92"/>
        <v>0</v>
      </c>
      <c r="CB56" s="7">
        <f t="shared" si="92"/>
        <v>0</v>
      </c>
      <c r="CC56" s="7">
        <f t="shared" ref="CC56:CC63" si="97">SUM(BQ56:CB56)</f>
        <v>0</v>
      </c>
      <c r="CD56" s="7">
        <f t="shared" si="93"/>
        <v>0</v>
      </c>
      <c r="CE56" t="b">
        <f t="shared" ref="CE56:CE64" si="98">CC56=CD56</f>
        <v>1</v>
      </c>
    </row>
    <row r="57" spans="2:84" outlineLevel="2" x14ac:dyDescent="0.5">
      <c r="C57" s="78"/>
      <c r="D57" s="78" t="s">
        <v>391</v>
      </c>
      <c r="E57" s="78" t="s">
        <v>312</v>
      </c>
      <c r="F57" s="78">
        <v>1234</v>
      </c>
      <c r="G57" s="83"/>
      <c r="H57" s="88"/>
      <c r="I57" s="88"/>
      <c r="J57" s="88"/>
      <c r="K57" s="88"/>
      <c r="L57" s="88"/>
      <c r="M57" s="88"/>
      <c r="N57" s="88"/>
      <c r="O57" s="88"/>
      <c r="P57" s="88"/>
      <c r="Q57" s="88"/>
      <c r="R57" s="7">
        <f t="shared" si="85"/>
        <v>0</v>
      </c>
      <c r="S57" s="83"/>
      <c r="T57" s="88"/>
      <c r="U57" s="88">
        <v>-1000000</v>
      </c>
      <c r="V57" s="88">
        <v>-1000000</v>
      </c>
      <c r="W57" s="88">
        <v>-1000000</v>
      </c>
      <c r="X57" s="88">
        <v>-1000000</v>
      </c>
      <c r="Y57" s="88"/>
      <c r="Z57" s="88"/>
      <c r="AA57" s="88"/>
      <c r="AB57" s="88"/>
      <c r="AC57" s="88"/>
      <c r="AD57" s="7">
        <f t="shared" si="86"/>
        <v>-4000000</v>
      </c>
      <c r="AE57" s="83"/>
      <c r="AF57" s="7">
        <f t="shared" si="94"/>
        <v>0</v>
      </c>
      <c r="AG57" s="7">
        <f t="shared" si="87"/>
        <v>-1000000</v>
      </c>
      <c r="AH57" s="7">
        <f t="shared" si="87"/>
        <v>-1000000</v>
      </c>
      <c r="AI57" s="7">
        <f t="shared" si="87"/>
        <v>-1000000</v>
      </c>
      <c r="AJ57" s="7">
        <f t="shared" si="87"/>
        <v>-1000000</v>
      </c>
      <c r="AK57" s="7">
        <f t="shared" si="87"/>
        <v>0</v>
      </c>
      <c r="AL57" s="7">
        <f t="shared" si="87"/>
        <v>0</v>
      </c>
      <c r="AM57" s="7">
        <f t="shared" si="87"/>
        <v>0</v>
      </c>
      <c r="AN57" s="7">
        <f t="shared" si="87"/>
        <v>0</v>
      </c>
      <c r="AO57" s="7">
        <f t="shared" si="87"/>
        <v>0</v>
      </c>
      <c r="AP57" s="7">
        <f t="shared" si="88"/>
        <v>-4000000</v>
      </c>
      <c r="AQ57" s="83"/>
      <c r="AR57" s="7" t="str">
        <f t="shared" si="95"/>
        <v/>
      </c>
      <c r="AS57" s="7">
        <f t="shared" si="96"/>
        <v>-1000000</v>
      </c>
      <c r="AT57" s="7">
        <f t="shared" si="89"/>
        <v>0</v>
      </c>
      <c r="AU57" s="7">
        <f t="shared" si="89"/>
        <v>0</v>
      </c>
      <c r="AV57" s="7">
        <f t="shared" si="89"/>
        <v>0</v>
      </c>
      <c r="AW57" s="7" t="str">
        <f t="shared" si="89"/>
        <v/>
      </c>
      <c r="AX57" s="7" t="str">
        <f t="shared" si="89"/>
        <v/>
      </c>
      <c r="AY57" s="7" t="str">
        <f t="shared" si="89"/>
        <v/>
      </c>
      <c r="AZ57" s="7" t="str">
        <f t="shared" si="89"/>
        <v/>
      </c>
      <c r="BA57" s="7" t="str">
        <f t="shared" si="89"/>
        <v/>
      </c>
      <c r="BB57" s="7">
        <f t="shared" si="90"/>
        <v>-1000000</v>
      </c>
      <c r="BC57" s="83"/>
      <c r="BD57" s="88"/>
      <c r="BE57" s="88"/>
      <c r="BF57" s="88"/>
      <c r="BG57" s="88"/>
      <c r="BH57" s="88"/>
      <c r="BI57" s="88"/>
      <c r="BJ57" s="88"/>
      <c r="BK57" s="88"/>
      <c r="BL57" s="88"/>
      <c r="BM57" s="88"/>
      <c r="BN57" s="88"/>
      <c r="BO57" s="88"/>
      <c r="BP57" s="7">
        <f t="shared" si="91"/>
        <v>0</v>
      </c>
      <c r="BQ57" s="7">
        <f t="shared" si="92"/>
        <v>0</v>
      </c>
      <c r="BR57" s="7">
        <f t="shared" si="92"/>
        <v>0</v>
      </c>
      <c r="BS57" s="7">
        <f t="shared" si="92"/>
        <v>0</v>
      </c>
      <c r="BT57" s="7">
        <f t="shared" si="92"/>
        <v>0</v>
      </c>
      <c r="BU57" s="7">
        <f t="shared" si="92"/>
        <v>0</v>
      </c>
      <c r="BV57" s="7">
        <f t="shared" si="92"/>
        <v>0</v>
      </c>
      <c r="BW57" s="7">
        <f t="shared" si="92"/>
        <v>0</v>
      </c>
      <c r="BX57" s="7">
        <f t="shared" si="92"/>
        <v>0</v>
      </c>
      <c r="BY57" s="7">
        <f t="shared" si="92"/>
        <v>0</v>
      </c>
      <c r="BZ57" s="7">
        <f t="shared" si="92"/>
        <v>0</v>
      </c>
      <c r="CA57" s="7">
        <f t="shared" si="92"/>
        <v>0</v>
      </c>
      <c r="CB57" s="7">
        <f t="shared" si="92"/>
        <v>0</v>
      </c>
      <c r="CC57" s="7">
        <f t="shared" si="97"/>
        <v>0</v>
      </c>
      <c r="CD57" s="7">
        <f t="shared" si="93"/>
        <v>0</v>
      </c>
      <c r="CE57" t="b">
        <f t="shared" si="98"/>
        <v>1</v>
      </c>
    </row>
    <row r="58" spans="2:84" outlineLevel="2" x14ac:dyDescent="0.5">
      <c r="C58" s="78"/>
      <c r="D58" s="78"/>
      <c r="E58" s="78"/>
      <c r="F58" s="78"/>
      <c r="G58" s="83"/>
      <c r="H58" s="88"/>
      <c r="I58" s="88"/>
      <c r="J58" s="88"/>
      <c r="K58" s="88"/>
      <c r="L58" s="88"/>
      <c r="M58" s="88"/>
      <c r="N58" s="88"/>
      <c r="O58" s="88"/>
      <c r="P58" s="88"/>
      <c r="Q58" s="88"/>
      <c r="R58" s="7">
        <f t="shared" si="85"/>
        <v>0</v>
      </c>
      <c r="S58" s="83"/>
      <c r="T58" s="88"/>
      <c r="U58" s="88"/>
      <c r="V58" s="88"/>
      <c r="W58" s="88"/>
      <c r="X58" s="88"/>
      <c r="Y58" s="88"/>
      <c r="Z58" s="88"/>
      <c r="AA58" s="88"/>
      <c r="AB58" s="88"/>
      <c r="AC58" s="88"/>
      <c r="AD58" s="7">
        <f t="shared" si="86"/>
        <v>0</v>
      </c>
      <c r="AE58" s="83"/>
      <c r="AF58" s="7">
        <f t="shared" si="94"/>
        <v>0</v>
      </c>
      <c r="AG58" s="7">
        <f t="shared" si="87"/>
        <v>0</v>
      </c>
      <c r="AH58" s="7">
        <f t="shared" si="87"/>
        <v>0</v>
      </c>
      <c r="AI58" s="7">
        <f t="shared" si="87"/>
        <v>0</v>
      </c>
      <c r="AJ58" s="7">
        <f t="shared" si="87"/>
        <v>0</v>
      </c>
      <c r="AK58" s="7">
        <f t="shared" si="87"/>
        <v>0</v>
      </c>
      <c r="AL58" s="7">
        <f t="shared" si="87"/>
        <v>0</v>
      </c>
      <c r="AM58" s="7">
        <f t="shared" si="87"/>
        <v>0</v>
      </c>
      <c r="AN58" s="7">
        <f t="shared" si="87"/>
        <v>0</v>
      </c>
      <c r="AO58" s="7">
        <f t="shared" si="87"/>
        <v>0</v>
      </c>
      <c r="AP58" s="7">
        <f t="shared" si="88"/>
        <v>0</v>
      </c>
      <c r="AQ58" s="83"/>
      <c r="AR58" s="7" t="str">
        <f t="shared" si="95"/>
        <v/>
      </c>
      <c r="AS58" s="7" t="str">
        <f t="shared" si="96"/>
        <v/>
      </c>
      <c r="AT58" s="7" t="str">
        <f t="shared" si="89"/>
        <v/>
      </c>
      <c r="AU58" s="7" t="str">
        <f t="shared" si="89"/>
        <v/>
      </c>
      <c r="AV58" s="7" t="str">
        <f t="shared" si="89"/>
        <v/>
      </c>
      <c r="AW58" s="7" t="str">
        <f t="shared" si="89"/>
        <v/>
      </c>
      <c r="AX58" s="7" t="str">
        <f t="shared" si="89"/>
        <v/>
      </c>
      <c r="AY58" s="7" t="str">
        <f t="shared" si="89"/>
        <v/>
      </c>
      <c r="AZ58" s="7" t="str">
        <f t="shared" si="89"/>
        <v/>
      </c>
      <c r="BA58" s="7" t="str">
        <f t="shared" si="89"/>
        <v/>
      </c>
      <c r="BB58" s="7">
        <f t="shared" si="90"/>
        <v>0</v>
      </c>
      <c r="BC58" s="83"/>
      <c r="BD58" s="88"/>
      <c r="BE58" s="88"/>
      <c r="BF58" s="88"/>
      <c r="BG58" s="88"/>
      <c r="BH58" s="88"/>
      <c r="BI58" s="88"/>
      <c r="BJ58" s="88"/>
      <c r="BK58" s="88"/>
      <c r="BL58" s="88"/>
      <c r="BM58" s="88"/>
      <c r="BN58" s="88"/>
      <c r="BO58" s="88"/>
      <c r="BP58" s="7">
        <f t="shared" si="91"/>
        <v>0</v>
      </c>
      <c r="BQ58" s="7">
        <f t="shared" si="92"/>
        <v>0</v>
      </c>
      <c r="BR58" s="7">
        <f t="shared" si="92"/>
        <v>0</v>
      </c>
      <c r="BS58" s="7">
        <f t="shared" si="92"/>
        <v>0</v>
      </c>
      <c r="BT58" s="7">
        <f t="shared" si="92"/>
        <v>0</v>
      </c>
      <c r="BU58" s="7">
        <f t="shared" si="92"/>
        <v>0</v>
      </c>
      <c r="BV58" s="7">
        <f t="shared" si="92"/>
        <v>0</v>
      </c>
      <c r="BW58" s="7">
        <f t="shared" si="92"/>
        <v>0</v>
      </c>
      <c r="BX58" s="7">
        <f t="shared" si="92"/>
        <v>0</v>
      </c>
      <c r="BY58" s="7">
        <f t="shared" si="92"/>
        <v>0</v>
      </c>
      <c r="BZ58" s="7">
        <f t="shared" si="92"/>
        <v>0</v>
      </c>
      <c r="CA58" s="7">
        <f t="shared" si="92"/>
        <v>0</v>
      </c>
      <c r="CB58" s="7">
        <f t="shared" si="92"/>
        <v>0</v>
      </c>
      <c r="CC58" s="7">
        <f t="shared" si="97"/>
        <v>0</v>
      </c>
      <c r="CD58" s="7">
        <f t="shared" si="93"/>
        <v>0</v>
      </c>
      <c r="CE58" t="b">
        <f t="shared" si="98"/>
        <v>1</v>
      </c>
    </row>
    <row r="59" spans="2:84" outlineLevel="2" x14ac:dyDescent="0.5">
      <c r="C59" s="78"/>
      <c r="D59" s="78" t="s">
        <v>392</v>
      </c>
      <c r="E59" s="78" t="s">
        <v>312</v>
      </c>
      <c r="F59" s="78">
        <v>1234</v>
      </c>
      <c r="G59" s="83"/>
      <c r="H59" s="88"/>
      <c r="I59" s="88">
        <v>1000000</v>
      </c>
      <c r="J59" s="88">
        <v>1000000</v>
      </c>
      <c r="K59" s="88">
        <v>1000000</v>
      </c>
      <c r="L59" s="88">
        <v>1000000</v>
      </c>
      <c r="M59" s="88"/>
      <c r="N59" s="88"/>
      <c r="O59" s="88"/>
      <c r="P59" s="88"/>
      <c r="Q59" s="88"/>
      <c r="R59" s="7">
        <f t="shared" si="85"/>
        <v>4000000</v>
      </c>
      <c r="S59" s="83"/>
      <c r="T59" s="88">
        <v>0</v>
      </c>
      <c r="U59" s="88">
        <v>0</v>
      </c>
      <c r="V59" s="88">
        <v>0</v>
      </c>
      <c r="W59" s="88">
        <v>0</v>
      </c>
      <c r="X59" s="88">
        <v>0</v>
      </c>
      <c r="Y59" s="88"/>
      <c r="Z59" s="88"/>
      <c r="AA59" s="88"/>
      <c r="AB59" s="88"/>
      <c r="AC59" s="88"/>
      <c r="AD59" s="7">
        <f t="shared" si="86"/>
        <v>0</v>
      </c>
      <c r="AE59" s="83"/>
      <c r="AF59" s="7">
        <f t="shared" si="94"/>
        <v>0</v>
      </c>
      <c r="AG59" s="7">
        <f t="shared" si="87"/>
        <v>-1000000</v>
      </c>
      <c r="AH59" s="7">
        <f t="shared" si="87"/>
        <v>-1000000</v>
      </c>
      <c r="AI59" s="7">
        <f t="shared" si="87"/>
        <v>-1000000</v>
      </c>
      <c r="AJ59" s="7">
        <f t="shared" si="87"/>
        <v>-1000000</v>
      </c>
      <c r="AK59" s="7">
        <f t="shared" si="87"/>
        <v>0</v>
      </c>
      <c r="AL59" s="7">
        <f t="shared" si="87"/>
        <v>0</v>
      </c>
      <c r="AM59" s="7">
        <f t="shared" si="87"/>
        <v>0</v>
      </c>
      <c r="AN59" s="7">
        <f t="shared" si="87"/>
        <v>0</v>
      </c>
      <c r="AO59" s="7">
        <f t="shared" si="87"/>
        <v>0</v>
      </c>
      <c r="AP59" s="7">
        <f t="shared" si="88"/>
        <v>-4000000</v>
      </c>
      <c r="AQ59" s="83"/>
      <c r="AR59" s="7" t="str">
        <f t="shared" si="95"/>
        <v/>
      </c>
      <c r="AS59" s="7">
        <f t="shared" si="96"/>
        <v>-1000000</v>
      </c>
      <c r="AT59" s="7">
        <f t="shared" si="89"/>
        <v>0</v>
      </c>
      <c r="AU59" s="7">
        <f t="shared" si="89"/>
        <v>0</v>
      </c>
      <c r="AV59" s="7">
        <f t="shared" si="89"/>
        <v>0</v>
      </c>
      <c r="AW59" s="7" t="str">
        <f t="shared" si="89"/>
        <v/>
      </c>
      <c r="AX59" s="7" t="str">
        <f t="shared" si="89"/>
        <v/>
      </c>
      <c r="AY59" s="7" t="str">
        <f t="shared" si="89"/>
        <v/>
      </c>
      <c r="AZ59" s="7" t="str">
        <f t="shared" si="89"/>
        <v/>
      </c>
      <c r="BA59" s="7" t="str">
        <f t="shared" si="89"/>
        <v/>
      </c>
      <c r="BB59" s="7">
        <f t="shared" si="90"/>
        <v>-1000000</v>
      </c>
      <c r="BC59" s="83"/>
      <c r="BD59" s="88"/>
      <c r="BE59" s="88"/>
      <c r="BF59" s="88"/>
      <c r="BG59" s="88"/>
      <c r="BH59" s="88"/>
      <c r="BI59" s="88"/>
      <c r="BJ59" s="88"/>
      <c r="BK59" s="88"/>
      <c r="BL59" s="88"/>
      <c r="BM59" s="88"/>
      <c r="BN59" s="88"/>
      <c r="BO59" s="88"/>
      <c r="BP59" s="7">
        <f t="shared" si="91"/>
        <v>0</v>
      </c>
      <c r="BQ59" s="7">
        <f t="shared" si="92"/>
        <v>0</v>
      </c>
      <c r="BR59" s="7">
        <f t="shared" si="92"/>
        <v>0</v>
      </c>
      <c r="BS59" s="7">
        <f t="shared" si="92"/>
        <v>0</v>
      </c>
      <c r="BT59" s="7">
        <f t="shared" si="92"/>
        <v>0</v>
      </c>
      <c r="BU59" s="7">
        <f t="shared" si="92"/>
        <v>0</v>
      </c>
      <c r="BV59" s="7">
        <f t="shared" si="92"/>
        <v>0</v>
      </c>
      <c r="BW59" s="7">
        <f t="shared" si="92"/>
        <v>0</v>
      </c>
      <c r="BX59" s="7">
        <f t="shared" si="92"/>
        <v>0</v>
      </c>
      <c r="BY59" s="7">
        <f t="shared" si="92"/>
        <v>0</v>
      </c>
      <c r="BZ59" s="7">
        <f t="shared" si="92"/>
        <v>0</v>
      </c>
      <c r="CA59" s="7">
        <f t="shared" si="92"/>
        <v>0</v>
      </c>
      <c r="CB59" s="7">
        <f t="shared" si="92"/>
        <v>0</v>
      </c>
      <c r="CC59" s="7">
        <f t="shared" si="97"/>
        <v>0</v>
      </c>
      <c r="CD59" s="7">
        <f t="shared" si="93"/>
        <v>0</v>
      </c>
      <c r="CE59" t="b">
        <f t="shared" si="98"/>
        <v>1</v>
      </c>
    </row>
    <row r="60" spans="2:84" outlineLevel="2" x14ac:dyDescent="0.5">
      <c r="C60" s="78"/>
      <c r="D60" s="78"/>
      <c r="E60" s="78"/>
      <c r="F60" s="78"/>
      <c r="G60" s="83"/>
      <c r="H60" s="88"/>
      <c r="I60" s="88"/>
      <c r="J60" s="88"/>
      <c r="K60" s="88"/>
      <c r="L60" s="88"/>
      <c r="M60" s="88"/>
      <c r="N60" s="88"/>
      <c r="O60" s="88"/>
      <c r="P60" s="88"/>
      <c r="Q60" s="88"/>
      <c r="R60" s="7">
        <f t="shared" si="85"/>
        <v>0</v>
      </c>
      <c r="S60" s="83"/>
      <c r="T60" s="88"/>
      <c r="U60" s="88"/>
      <c r="V60" s="88"/>
      <c r="W60" s="88"/>
      <c r="X60" s="88"/>
      <c r="Y60" s="88"/>
      <c r="Z60" s="88"/>
      <c r="AA60" s="88"/>
      <c r="AB60" s="88"/>
      <c r="AC60" s="88"/>
      <c r="AD60" s="7">
        <f t="shared" si="86"/>
        <v>0</v>
      </c>
      <c r="AE60" s="83"/>
      <c r="AF60" s="7">
        <f t="shared" si="94"/>
        <v>0</v>
      </c>
      <c r="AG60" s="7">
        <f t="shared" si="87"/>
        <v>0</v>
      </c>
      <c r="AH60" s="7">
        <f t="shared" si="87"/>
        <v>0</v>
      </c>
      <c r="AI60" s="7">
        <f t="shared" si="87"/>
        <v>0</v>
      </c>
      <c r="AJ60" s="7">
        <f t="shared" si="87"/>
        <v>0</v>
      </c>
      <c r="AK60" s="7">
        <f t="shared" si="87"/>
        <v>0</v>
      </c>
      <c r="AL60" s="7">
        <f t="shared" si="87"/>
        <v>0</v>
      </c>
      <c r="AM60" s="7">
        <f t="shared" si="87"/>
        <v>0</v>
      </c>
      <c r="AN60" s="7">
        <f t="shared" si="87"/>
        <v>0</v>
      </c>
      <c r="AO60" s="7">
        <f t="shared" si="87"/>
        <v>0</v>
      </c>
      <c r="AP60" s="7">
        <f t="shared" si="88"/>
        <v>0</v>
      </c>
      <c r="AQ60" s="83"/>
      <c r="AR60" s="7" t="str">
        <f t="shared" si="95"/>
        <v/>
      </c>
      <c r="AS60" s="7" t="str">
        <f t="shared" si="96"/>
        <v/>
      </c>
      <c r="AT60" s="7" t="str">
        <f t="shared" si="89"/>
        <v/>
      </c>
      <c r="AU60" s="7" t="str">
        <f t="shared" si="89"/>
        <v/>
      </c>
      <c r="AV60" s="7" t="str">
        <f t="shared" si="89"/>
        <v/>
      </c>
      <c r="AW60" s="7" t="str">
        <f t="shared" si="89"/>
        <v/>
      </c>
      <c r="AX60" s="7" t="str">
        <f t="shared" si="89"/>
        <v/>
      </c>
      <c r="AY60" s="7" t="str">
        <f t="shared" si="89"/>
        <v/>
      </c>
      <c r="AZ60" s="7" t="str">
        <f t="shared" si="89"/>
        <v/>
      </c>
      <c r="BA60" s="7" t="str">
        <f t="shared" si="89"/>
        <v/>
      </c>
      <c r="BB60" s="7">
        <f t="shared" si="90"/>
        <v>0</v>
      </c>
      <c r="BC60" s="83"/>
      <c r="BD60" s="88"/>
      <c r="BE60" s="88"/>
      <c r="BF60" s="88"/>
      <c r="BG60" s="88"/>
      <c r="BH60" s="88"/>
      <c r="BI60" s="88"/>
      <c r="BJ60" s="88"/>
      <c r="BK60" s="88"/>
      <c r="BL60" s="88"/>
      <c r="BM60" s="88"/>
      <c r="BN60" s="88"/>
      <c r="BO60" s="88"/>
      <c r="BP60" s="7">
        <f t="shared" si="91"/>
        <v>0</v>
      </c>
      <c r="BQ60" s="7">
        <f t="shared" si="92"/>
        <v>0</v>
      </c>
      <c r="BR60" s="7">
        <f t="shared" si="92"/>
        <v>0</v>
      </c>
      <c r="BS60" s="7">
        <f t="shared" si="92"/>
        <v>0</v>
      </c>
      <c r="BT60" s="7">
        <f t="shared" si="92"/>
        <v>0</v>
      </c>
      <c r="BU60" s="7">
        <f t="shared" si="92"/>
        <v>0</v>
      </c>
      <c r="BV60" s="7">
        <f t="shared" si="92"/>
        <v>0</v>
      </c>
      <c r="BW60" s="7">
        <f t="shared" si="92"/>
        <v>0</v>
      </c>
      <c r="BX60" s="7">
        <f t="shared" si="92"/>
        <v>0</v>
      </c>
      <c r="BY60" s="7">
        <f t="shared" si="92"/>
        <v>0</v>
      </c>
      <c r="BZ60" s="7">
        <f t="shared" si="92"/>
        <v>0</v>
      </c>
      <c r="CA60" s="7">
        <f t="shared" si="92"/>
        <v>0</v>
      </c>
      <c r="CB60" s="7">
        <f t="shared" si="92"/>
        <v>0</v>
      </c>
      <c r="CC60" s="7">
        <f t="shared" si="97"/>
        <v>0</v>
      </c>
      <c r="CD60" s="7">
        <f t="shared" si="93"/>
        <v>0</v>
      </c>
      <c r="CE60" t="b">
        <f t="shared" si="98"/>
        <v>1</v>
      </c>
    </row>
    <row r="61" spans="2:84" outlineLevel="2" x14ac:dyDescent="0.5">
      <c r="C61" s="78"/>
      <c r="D61" s="78"/>
      <c r="E61" s="78"/>
      <c r="F61" s="78"/>
      <c r="G61" s="83"/>
      <c r="H61" s="88"/>
      <c r="I61" s="88"/>
      <c r="J61" s="88"/>
      <c r="K61" s="88"/>
      <c r="L61" s="88"/>
      <c r="M61" s="88"/>
      <c r="N61" s="88"/>
      <c r="O61" s="88"/>
      <c r="P61" s="88"/>
      <c r="Q61" s="88"/>
      <c r="R61" s="7">
        <f t="shared" si="85"/>
        <v>0</v>
      </c>
      <c r="S61" s="83"/>
      <c r="T61" s="88"/>
      <c r="U61" s="88"/>
      <c r="V61" s="88"/>
      <c r="W61" s="88"/>
      <c r="X61" s="88"/>
      <c r="Y61" s="88"/>
      <c r="Z61" s="88"/>
      <c r="AA61" s="88"/>
      <c r="AB61" s="88"/>
      <c r="AC61" s="88"/>
      <c r="AD61" s="7">
        <f t="shared" si="86"/>
        <v>0</v>
      </c>
      <c r="AE61" s="83"/>
      <c r="AF61" s="7">
        <f t="shared" si="94"/>
        <v>0</v>
      </c>
      <c r="AG61" s="7">
        <f t="shared" si="87"/>
        <v>0</v>
      </c>
      <c r="AH61" s="7">
        <f t="shared" si="87"/>
        <v>0</v>
      </c>
      <c r="AI61" s="7">
        <f t="shared" si="87"/>
        <v>0</v>
      </c>
      <c r="AJ61" s="7">
        <f t="shared" si="87"/>
        <v>0</v>
      </c>
      <c r="AK61" s="7">
        <f t="shared" si="87"/>
        <v>0</v>
      </c>
      <c r="AL61" s="7">
        <f t="shared" si="87"/>
        <v>0</v>
      </c>
      <c r="AM61" s="7">
        <f t="shared" si="87"/>
        <v>0</v>
      </c>
      <c r="AN61" s="7">
        <f t="shared" si="87"/>
        <v>0</v>
      </c>
      <c r="AO61" s="7">
        <f t="shared" si="87"/>
        <v>0</v>
      </c>
      <c r="AP61" s="7">
        <f t="shared" si="88"/>
        <v>0</v>
      </c>
      <c r="AQ61" s="83"/>
      <c r="AR61" s="7" t="str">
        <f t="shared" si="95"/>
        <v/>
      </c>
      <c r="AS61" s="7" t="str">
        <f t="shared" si="96"/>
        <v/>
      </c>
      <c r="AT61" s="7" t="str">
        <f t="shared" si="89"/>
        <v/>
      </c>
      <c r="AU61" s="7" t="str">
        <f t="shared" si="89"/>
        <v/>
      </c>
      <c r="AV61" s="7" t="str">
        <f t="shared" si="89"/>
        <v/>
      </c>
      <c r="AW61" s="7" t="str">
        <f t="shared" si="89"/>
        <v/>
      </c>
      <c r="AX61" s="7" t="str">
        <f t="shared" si="89"/>
        <v/>
      </c>
      <c r="AY61" s="7" t="str">
        <f t="shared" si="89"/>
        <v/>
      </c>
      <c r="AZ61" s="7" t="str">
        <f t="shared" si="89"/>
        <v/>
      </c>
      <c r="BA61" s="7" t="str">
        <f t="shared" si="89"/>
        <v/>
      </c>
      <c r="BB61" s="7">
        <f t="shared" si="90"/>
        <v>0</v>
      </c>
      <c r="BC61" s="83"/>
      <c r="BD61" s="88"/>
      <c r="BE61" s="88"/>
      <c r="BF61" s="88"/>
      <c r="BG61" s="88"/>
      <c r="BH61" s="88"/>
      <c r="BI61" s="88"/>
      <c r="BJ61" s="88"/>
      <c r="BK61" s="88"/>
      <c r="BL61" s="88"/>
      <c r="BM61" s="88"/>
      <c r="BN61" s="88"/>
      <c r="BO61" s="88"/>
      <c r="BP61" s="7">
        <f t="shared" si="91"/>
        <v>0</v>
      </c>
      <c r="BQ61" s="7">
        <f t="shared" si="92"/>
        <v>0</v>
      </c>
      <c r="BR61" s="7">
        <f t="shared" si="92"/>
        <v>0</v>
      </c>
      <c r="BS61" s="7">
        <f t="shared" si="92"/>
        <v>0</v>
      </c>
      <c r="BT61" s="7">
        <f t="shared" si="92"/>
        <v>0</v>
      </c>
      <c r="BU61" s="7">
        <f t="shared" si="92"/>
        <v>0</v>
      </c>
      <c r="BV61" s="7">
        <f t="shared" si="92"/>
        <v>0</v>
      </c>
      <c r="BW61" s="7">
        <f t="shared" si="92"/>
        <v>0</v>
      </c>
      <c r="BX61" s="7">
        <f t="shared" si="92"/>
        <v>0</v>
      </c>
      <c r="BY61" s="7">
        <f t="shared" si="92"/>
        <v>0</v>
      </c>
      <c r="BZ61" s="7">
        <f t="shared" si="92"/>
        <v>0</v>
      </c>
      <c r="CA61" s="7">
        <f t="shared" si="92"/>
        <v>0</v>
      </c>
      <c r="CB61" s="7">
        <f t="shared" si="92"/>
        <v>0</v>
      </c>
      <c r="CC61" s="7">
        <f t="shared" si="97"/>
        <v>0</v>
      </c>
      <c r="CD61" s="7">
        <f t="shared" si="93"/>
        <v>0</v>
      </c>
      <c r="CE61" t="b">
        <f t="shared" si="98"/>
        <v>1</v>
      </c>
    </row>
    <row r="62" spans="2:84" outlineLevel="2" x14ac:dyDescent="0.5">
      <c r="C62" s="78"/>
      <c r="D62" s="78" t="s">
        <v>393</v>
      </c>
      <c r="E62" s="78" t="s">
        <v>312</v>
      </c>
      <c r="F62" s="78">
        <v>1234</v>
      </c>
      <c r="G62" s="83"/>
      <c r="H62" s="88"/>
      <c r="I62" s="88">
        <v>2000000</v>
      </c>
      <c r="J62" s="88">
        <v>2000000</v>
      </c>
      <c r="K62" s="88">
        <v>2000000</v>
      </c>
      <c r="L62" s="88">
        <v>2000000</v>
      </c>
      <c r="M62" s="88"/>
      <c r="N62" s="88"/>
      <c r="O62" s="88"/>
      <c r="P62" s="88"/>
      <c r="Q62" s="88"/>
      <c r="R62" s="7">
        <f t="shared" si="85"/>
        <v>8000000</v>
      </c>
      <c r="S62" s="83"/>
      <c r="T62" s="88"/>
      <c r="U62" s="88">
        <v>2000000</v>
      </c>
      <c r="V62" s="88">
        <v>1000000</v>
      </c>
      <c r="W62" s="88">
        <v>1000000</v>
      </c>
      <c r="X62" s="88">
        <v>0</v>
      </c>
      <c r="Y62" s="88"/>
      <c r="Z62" s="88"/>
      <c r="AA62" s="88"/>
      <c r="AB62" s="88"/>
      <c r="AC62" s="88"/>
      <c r="AD62" s="7">
        <f t="shared" si="86"/>
        <v>4000000</v>
      </c>
      <c r="AE62" s="83"/>
      <c r="AF62" s="7">
        <f t="shared" si="94"/>
        <v>0</v>
      </c>
      <c r="AG62" s="7">
        <f t="shared" si="87"/>
        <v>0</v>
      </c>
      <c r="AH62" s="7">
        <f t="shared" si="87"/>
        <v>-1000000</v>
      </c>
      <c r="AI62" s="7">
        <f t="shared" si="87"/>
        <v>-1000000</v>
      </c>
      <c r="AJ62" s="7">
        <f t="shared" si="87"/>
        <v>-2000000</v>
      </c>
      <c r="AK62" s="7">
        <f t="shared" si="87"/>
        <v>0</v>
      </c>
      <c r="AL62" s="7">
        <f t="shared" si="87"/>
        <v>0</v>
      </c>
      <c r="AM62" s="7">
        <f t="shared" si="87"/>
        <v>0</v>
      </c>
      <c r="AN62" s="7">
        <f t="shared" si="87"/>
        <v>0</v>
      </c>
      <c r="AO62" s="7">
        <f t="shared" si="87"/>
        <v>0</v>
      </c>
      <c r="AP62" s="7">
        <f t="shared" si="88"/>
        <v>-4000000</v>
      </c>
      <c r="AQ62" s="83"/>
      <c r="AR62" s="7" t="str">
        <f t="shared" si="95"/>
        <v/>
      </c>
      <c r="AS62" s="7" t="str">
        <f t="shared" si="96"/>
        <v/>
      </c>
      <c r="AT62" s="7">
        <f t="shared" si="89"/>
        <v>-1000000</v>
      </c>
      <c r="AU62" s="7">
        <f t="shared" si="89"/>
        <v>0</v>
      </c>
      <c r="AV62" s="7">
        <f t="shared" si="89"/>
        <v>-1000000</v>
      </c>
      <c r="AW62" s="7" t="str">
        <f t="shared" si="89"/>
        <v/>
      </c>
      <c r="AX62" s="7" t="str">
        <f t="shared" si="89"/>
        <v/>
      </c>
      <c r="AY62" s="7" t="str">
        <f t="shared" si="89"/>
        <v/>
      </c>
      <c r="AZ62" s="7" t="str">
        <f t="shared" si="89"/>
        <v/>
      </c>
      <c r="BA62" s="7" t="str">
        <f t="shared" si="89"/>
        <v/>
      </c>
      <c r="BB62" s="7">
        <f t="shared" si="90"/>
        <v>-2000000</v>
      </c>
      <c r="BC62" s="83"/>
      <c r="BD62" s="88"/>
      <c r="BE62" s="88"/>
      <c r="BF62" s="88"/>
      <c r="BG62" s="88"/>
      <c r="BH62" s="88"/>
      <c r="BI62" s="88"/>
      <c r="BJ62" s="88"/>
      <c r="BK62" s="88"/>
      <c r="BL62" s="88"/>
      <c r="BM62" s="88"/>
      <c r="BN62" s="88"/>
      <c r="BO62" s="88"/>
      <c r="BP62" s="7">
        <f t="shared" si="91"/>
        <v>0</v>
      </c>
      <c r="BQ62" s="7">
        <f t="shared" si="92"/>
        <v>0</v>
      </c>
      <c r="BR62" s="7">
        <f t="shared" si="92"/>
        <v>0</v>
      </c>
      <c r="BS62" s="7">
        <f t="shared" si="92"/>
        <v>0</v>
      </c>
      <c r="BT62" s="7">
        <f t="shared" si="92"/>
        <v>0</v>
      </c>
      <c r="BU62" s="7">
        <f t="shared" si="92"/>
        <v>0</v>
      </c>
      <c r="BV62" s="7">
        <f t="shared" si="92"/>
        <v>0</v>
      </c>
      <c r="BW62" s="7">
        <f t="shared" si="92"/>
        <v>0</v>
      </c>
      <c r="BX62" s="7">
        <f t="shared" si="92"/>
        <v>0</v>
      </c>
      <c r="BY62" s="7">
        <f t="shared" si="92"/>
        <v>0</v>
      </c>
      <c r="BZ62" s="7">
        <f t="shared" si="92"/>
        <v>0</v>
      </c>
      <c r="CA62" s="7">
        <f t="shared" si="92"/>
        <v>0</v>
      </c>
      <c r="CB62" s="7">
        <f t="shared" si="92"/>
        <v>0</v>
      </c>
      <c r="CC62" s="7">
        <f t="shared" si="97"/>
        <v>0</v>
      </c>
      <c r="CD62" s="7">
        <f t="shared" si="93"/>
        <v>0</v>
      </c>
      <c r="CE62" t="b">
        <f t="shared" si="98"/>
        <v>1</v>
      </c>
    </row>
    <row r="63" spans="2:84" outlineLevel="2" x14ac:dyDescent="0.5">
      <c r="C63" s="90"/>
      <c r="D63" s="90"/>
      <c r="E63" s="90"/>
      <c r="F63" s="90"/>
      <c r="G63" s="84"/>
      <c r="H63" s="89"/>
      <c r="I63" s="89"/>
      <c r="J63" s="89"/>
      <c r="K63" s="89"/>
      <c r="L63" s="89"/>
      <c r="M63" s="89"/>
      <c r="N63" s="89"/>
      <c r="O63" s="89"/>
      <c r="P63" s="89"/>
      <c r="Q63" s="89"/>
      <c r="R63" s="8">
        <f t="shared" si="85"/>
        <v>0</v>
      </c>
      <c r="S63" s="84"/>
      <c r="T63" s="89"/>
      <c r="U63" s="89"/>
      <c r="V63" s="89"/>
      <c r="W63" s="89"/>
      <c r="X63" s="89"/>
      <c r="Y63" s="89"/>
      <c r="Z63" s="89"/>
      <c r="AA63" s="89"/>
      <c r="AB63" s="89"/>
      <c r="AC63" s="89"/>
      <c r="AD63" s="8">
        <f t="shared" si="86"/>
        <v>0</v>
      </c>
      <c r="AE63" s="84"/>
      <c r="AF63" s="8">
        <f t="shared" si="94"/>
        <v>0</v>
      </c>
      <c r="AG63" s="8">
        <f t="shared" si="87"/>
        <v>0</v>
      </c>
      <c r="AH63" s="8">
        <f t="shared" si="87"/>
        <v>0</v>
      </c>
      <c r="AI63" s="8">
        <f t="shared" si="87"/>
        <v>0</v>
      </c>
      <c r="AJ63" s="8">
        <f t="shared" si="87"/>
        <v>0</v>
      </c>
      <c r="AK63" s="8">
        <f t="shared" si="87"/>
        <v>0</v>
      </c>
      <c r="AL63" s="8">
        <f t="shared" si="87"/>
        <v>0</v>
      </c>
      <c r="AM63" s="8">
        <f t="shared" si="87"/>
        <v>0</v>
      </c>
      <c r="AN63" s="8">
        <f t="shared" si="87"/>
        <v>0</v>
      </c>
      <c r="AO63" s="8">
        <f t="shared" si="87"/>
        <v>0</v>
      </c>
      <c r="AP63" s="8">
        <f t="shared" si="88"/>
        <v>0</v>
      </c>
      <c r="AQ63" s="84"/>
      <c r="AR63" s="8" t="str">
        <f t="shared" si="95"/>
        <v/>
      </c>
      <c r="AS63" s="8" t="str">
        <f t="shared" si="96"/>
        <v/>
      </c>
      <c r="AT63" s="8" t="str">
        <f t="shared" si="89"/>
        <v/>
      </c>
      <c r="AU63" s="8" t="str">
        <f t="shared" si="89"/>
        <v/>
      </c>
      <c r="AV63" s="8" t="str">
        <f t="shared" si="89"/>
        <v/>
      </c>
      <c r="AW63" s="8" t="str">
        <f t="shared" si="89"/>
        <v/>
      </c>
      <c r="AX63" s="8" t="str">
        <f t="shared" si="89"/>
        <v/>
      </c>
      <c r="AY63" s="8" t="str">
        <f t="shared" si="89"/>
        <v/>
      </c>
      <c r="AZ63" s="8" t="str">
        <f t="shared" si="89"/>
        <v/>
      </c>
      <c r="BA63" s="8" t="str">
        <f t="shared" si="89"/>
        <v/>
      </c>
      <c r="BB63" s="8">
        <f t="shared" si="90"/>
        <v>0</v>
      </c>
      <c r="BC63" s="84"/>
      <c r="BD63" s="239"/>
      <c r="BE63" s="89"/>
      <c r="BF63" s="89"/>
      <c r="BG63" s="89"/>
      <c r="BH63" s="89"/>
      <c r="BI63" s="89"/>
      <c r="BJ63" s="89"/>
      <c r="BK63" s="89"/>
      <c r="BL63" s="89"/>
      <c r="BM63" s="89"/>
      <c r="BN63" s="89"/>
      <c r="BO63" s="89"/>
      <c r="BP63" s="8">
        <f t="shared" si="91"/>
        <v>0</v>
      </c>
      <c r="BQ63" s="8">
        <f t="shared" si="92"/>
        <v>0</v>
      </c>
      <c r="BR63" s="8">
        <f t="shared" si="92"/>
        <v>0</v>
      </c>
      <c r="BS63" s="8">
        <f t="shared" si="92"/>
        <v>0</v>
      </c>
      <c r="BT63" s="8">
        <f t="shared" si="92"/>
        <v>0</v>
      </c>
      <c r="BU63" s="8">
        <f t="shared" si="92"/>
        <v>0</v>
      </c>
      <c r="BV63" s="8">
        <f t="shared" si="92"/>
        <v>0</v>
      </c>
      <c r="BW63" s="8">
        <f t="shared" si="92"/>
        <v>0</v>
      </c>
      <c r="BX63" s="8">
        <f t="shared" si="92"/>
        <v>0</v>
      </c>
      <c r="BY63" s="8">
        <f t="shared" si="92"/>
        <v>0</v>
      </c>
      <c r="BZ63" s="8">
        <f t="shared" si="92"/>
        <v>0</v>
      </c>
      <c r="CA63" s="8">
        <f t="shared" si="92"/>
        <v>0</v>
      </c>
      <c r="CB63" s="8">
        <f t="shared" si="92"/>
        <v>0</v>
      </c>
      <c r="CC63" s="8">
        <f t="shared" si="97"/>
        <v>0</v>
      </c>
      <c r="CD63" s="7">
        <f t="shared" si="93"/>
        <v>0</v>
      </c>
      <c r="CE63" t="b">
        <f t="shared" si="98"/>
        <v>1</v>
      </c>
    </row>
    <row r="64" spans="2:84" outlineLevel="1" x14ac:dyDescent="0.5">
      <c r="C64" s="6" t="s">
        <v>95</v>
      </c>
      <c r="D64" s="2"/>
      <c r="E64" s="2"/>
      <c r="F64" s="2"/>
      <c r="G64" s="83"/>
      <c r="H64" s="9">
        <f t="shared" ref="H64:R64" si="99">SUBTOTAL(9,H54:H63)</f>
        <v>2000000</v>
      </c>
      <c r="I64" s="9">
        <f t="shared" si="99"/>
        <v>5000000</v>
      </c>
      <c r="J64" s="9">
        <f t="shared" si="99"/>
        <v>5000000</v>
      </c>
      <c r="K64" s="9">
        <f t="shared" si="99"/>
        <v>5000000</v>
      </c>
      <c r="L64" s="9">
        <f t="shared" si="99"/>
        <v>5000000</v>
      </c>
      <c r="M64" s="9">
        <f t="shared" si="99"/>
        <v>0</v>
      </c>
      <c r="N64" s="9">
        <f t="shared" si="99"/>
        <v>0</v>
      </c>
      <c r="O64" s="9">
        <f t="shared" si="99"/>
        <v>0</v>
      </c>
      <c r="P64" s="9">
        <f t="shared" si="99"/>
        <v>0</v>
      </c>
      <c r="Q64" s="9">
        <f t="shared" si="99"/>
        <v>0</v>
      </c>
      <c r="R64" s="9">
        <f t="shared" si="99"/>
        <v>22000000</v>
      </c>
      <c r="S64" s="83"/>
      <c r="T64" s="9">
        <f t="shared" ref="T64:AD64" si="100">SUBTOTAL(9,T54:T63)</f>
        <v>2000000</v>
      </c>
      <c r="U64" s="9">
        <f t="shared" si="100"/>
        <v>2000000</v>
      </c>
      <c r="V64" s="9">
        <f t="shared" si="100"/>
        <v>1000000</v>
      </c>
      <c r="W64" s="9">
        <f t="shared" si="100"/>
        <v>1000000</v>
      </c>
      <c r="X64" s="9">
        <f t="shared" si="100"/>
        <v>0</v>
      </c>
      <c r="Y64" s="9">
        <f t="shared" si="100"/>
        <v>0</v>
      </c>
      <c r="Z64" s="9">
        <f t="shared" si="100"/>
        <v>0</v>
      </c>
      <c r="AA64" s="9">
        <f t="shared" si="100"/>
        <v>0</v>
      </c>
      <c r="AB64" s="9">
        <f t="shared" si="100"/>
        <v>0</v>
      </c>
      <c r="AC64" s="9">
        <f t="shared" si="100"/>
        <v>0</v>
      </c>
      <c r="AD64" s="9">
        <f t="shared" si="100"/>
        <v>6000000</v>
      </c>
      <c r="AE64" s="83"/>
      <c r="AF64" s="9">
        <f t="shared" ref="AF64:AP64" si="101">SUBTOTAL(9,AF54:AF63)</f>
        <v>0</v>
      </c>
      <c r="AG64" s="9">
        <f t="shared" si="101"/>
        <v>-3000000</v>
      </c>
      <c r="AH64" s="9">
        <f t="shared" si="101"/>
        <v>-4000000</v>
      </c>
      <c r="AI64" s="9">
        <f t="shared" si="101"/>
        <v>-4000000</v>
      </c>
      <c r="AJ64" s="9">
        <f t="shared" si="101"/>
        <v>-5000000</v>
      </c>
      <c r="AK64" s="9">
        <f t="shared" si="101"/>
        <v>0</v>
      </c>
      <c r="AL64" s="9">
        <f t="shared" si="101"/>
        <v>0</v>
      </c>
      <c r="AM64" s="9">
        <f t="shared" si="101"/>
        <v>0</v>
      </c>
      <c r="AN64" s="9">
        <f t="shared" si="101"/>
        <v>0</v>
      </c>
      <c r="AO64" s="9">
        <f t="shared" si="101"/>
        <v>0</v>
      </c>
      <c r="AP64" s="9">
        <f t="shared" si="101"/>
        <v>-16000000</v>
      </c>
      <c r="AQ64" s="83"/>
      <c r="AR64" s="9">
        <f t="shared" ref="AR64:BB64" si="102">SUBTOTAL(9,AR54:AR63)</f>
        <v>0</v>
      </c>
      <c r="AS64" s="9">
        <f t="shared" si="102"/>
        <v>-3000000</v>
      </c>
      <c r="AT64" s="9">
        <f t="shared" si="102"/>
        <v>-1000000</v>
      </c>
      <c r="AU64" s="9">
        <f t="shared" si="102"/>
        <v>0</v>
      </c>
      <c r="AV64" s="9">
        <f t="shared" si="102"/>
        <v>-1000000</v>
      </c>
      <c r="AW64" s="9">
        <f t="shared" si="102"/>
        <v>0</v>
      </c>
      <c r="AX64" s="9">
        <f t="shared" si="102"/>
        <v>0</v>
      </c>
      <c r="AY64" s="9">
        <f t="shared" si="102"/>
        <v>0</v>
      </c>
      <c r="AZ64" s="9">
        <f t="shared" si="102"/>
        <v>0</v>
      </c>
      <c r="BA64" s="9">
        <f t="shared" si="102"/>
        <v>0</v>
      </c>
      <c r="BB64" s="9">
        <f t="shared" si="102"/>
        <v>-5000000</v>
      </c>
      <c r="BC64" s="83"/>
      <c r="BD64" s="9">
        <f t="shared" ref="BD64:BP64" si="103">SUBTOTAL(9,BD54:BD63)</f>
        <v>0</v>
      </c>
      <c r="BE64" s="9">
        <f t="shared" si="103"/>
        <v>0</v>
      </c>
      <c r="BF64" s="9">
        <f t="shared" si="103"/>
        <v>0</v>
      </c>
      <c r="BG64" s="9">
        <f t="shared" si="103"/>
        <v>0</v>
      </c>
      <c r="BH64" s="9">
        <f t="shared" si="103"/>
        <v>0</v>
      </c>
      <c r="BI64" s="9">
        <f t="shared" si="103"/>
        <v>0</v>
      </c>
      <c r="BJ64" s="9">
        <f t="shared" si="103"/>
        <v>0</v>
      </c>
      <c r="BK64" s="9">
        <f t="shared" si="103"/>
        <v>0</v>
      </c>
      <c r="BL64" s="9">
        <f t="shared" si="103"/>
        <v>0</v>
      </c>
      <c r="BM64" s="9">
        <f t="shared" si="103"/>
        <v>0</v>
      </c>
      <c r="BN64" s="9">
        <f t="shared" si="103"/>
        <v>0</v>
      </c>
      <c r="BO64" s="9">
        <f t="shared" si="103"/>
        <v>0</v>
      </c>
      <c r="BP64" s="9">
        <f t="shared" si="103"/>
        <v>0</v>
      </c>
      <c r="BQ64" s="9">
        <f t="shared" ref="BQ64:CC64" si="104">SUBTOTAL(9,BQ55:BQ63)</f>
        <v>0</v>
      </c>
      <c r="BR64" s="9">
        <f t="shared" si="104"/>
        <v>0</v>
      </c>
      <c r="BS64" s="9">
        <f t="shared" si="104"/>
        <v>0</v>
      </c>
      <c r="BT64" s="9">
        <f t="shared" si="104"/>
        <v>0</v>
      </c>
      <c r="BU64" s="9">
        <f t="shared" si="104"/>
        <v>0</v>
      </c>
      <c r="BV64" s="9">
        <f t="shared" si="104"/>
        <v>0</v>
      </c>
      <c r="BW64" s="9">
        <f t="shared" si="104"/>
        <v>0</v>
      </c>
      <c r="BX64" s="9">
        <f t="shared" si="104"/>
        <v>0</v>
      </c>
      <c r="BY64" s="9">
        <f t="shared" si="104"/>
        <v>0</v>
      </c>
      <c r="BZ64" s="9">
        <f t="shared" si="104"/>
        <v>0</v>
      </c>
      <c r="CA64" s="9">
        <f t="shared" si="104"/>
        <v>0</v>
      </c>
      <c r="CB64" s="9">
        <f t="shared" si="104"/>
        <v>0</v>
      </c>
      <c r="CC64" s="9">
        <f t="shared" si="104"/>
        <v>0</v>
      </c>
      <c r="CD64" s="7">
        <f>SUBTOTAL(9,CD53:CD63)</f>
        <v>0</v>
      </c>
      <c r="CE64" t="b">
        <f t="shared" si="98"/>
        <v>1</v>
      </c>
    </row>
    <row r="65" spans="3:83" outlineLevel="2" x14ac:dyDescent="0.5">
      <c r="C65" s="5" t="s">
        <v>97</v>
      </c>
      <c r="F65" t="s">
        <v>114</v>
      </c>
      <c r="G65" s="83"/>
      <c r="H65" s="7"/>
      <c r="I65" s="7"/>
      <c r="J65" s="7"/>
      <c r="K65" s="7"/>
      <c r="L65" s="7"/>
      <c r="M65" s="7"/>
      <c r="N65" s="7"/>
      <c r="O65" s="7"/>
      <c r="P65" s="7"/>
      <c r="Q65" s="7"/>
      <c r="R65" s="7"/>
      <c r="S65" s="83"/>
      <c r="T65" s="7"/>
      <c r="U65" s="7"/>
      <c r="V65" s="7"/>
      <c r="W65" s="7"/>
      <c r="X65" s="7"/>
      <c r="Y65" s="7"/>
      <c r="Z65" s="7"/>
      <c r="AA65" s="7"/>
      <c r="AB65" s="7"/>
      <c r="AC65" s="7"/>
      <c r="AD65" s="7"/>
      <c r="AE65" s="83"/>
      <c r="AF65" s="7"/>
      <c r="AG65" s="7"/>
      <c r="AH65" s="7"/>
      <c r="AI65" s="7"/>
      <c r="AJ65" s="7"/>
      <c r="AK65" s="7"/>
      <c r="AL65" s="7"/>
      <c r="AM65" s="7"/>
      <c r="AN65" s="7"/>
      <c r="AO65" s="7"/>
      <c r="AP65" s="7"/>
      <c r="AQ65" s="83"/>
      <c r="AR65" s="7"/>
      <c r="AS65" s="7"/>
      <c r="AT65" s="7"/>
      <c r="AU65" s="7"/>
      <c r="AV65" s="7"/>
      <c r="AW65" s="7"/>
      <c r="AX65" s="7"/>
      <c r="AY65" s="7"/>
      <c r="AZ65" s="7"/>
      <c r="BA65" s="7"/>
      <c r="BB65" s="7"/>
      <c r="BC65" s="83"/>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row>
    <row r="66" spans="3:83" outlineLevel="2" x14ac:dyDescent="0.5">
      <c r="C66" s="78"/>
      <c r="D66" s="78"/>
      <c r="E66" s="78"/>
      <c r="F66" s="78"/>
      <c r="G66" s="83"/>
      <c r="H66" s="88"/>
      <c r="I66" s="88"/>
      <c r="J66" s="88"/>
      <c r="K66" s="88"/>
      <c r="L66" s="88"/>
      <c r="M66" s="88"/>
      <c r="N66" s="88"/>
      <c r="O66" s="88"/>
      <c r="P66" s="88"/>
      <c r="Q66" s="88"/>
      <c r="R66" s="7">
        <f t="shared" ref="R66:R74" si="105">SUM(H66:Q66)</f>
        <v>0</v>
      </c>
      <c r="S66" s="83"/>
      <c r="T66" s="88"/>
      <c r="U66" s="88"/>
      <c r="V66" s="88"/>
      <c r="W66" s="88"/>
      <c r="X66" s="88"/>
      <c r="Y66" s="88"/>
      <c r="Z66" s="88"/>
      <c r="AA66" s="88"/>
      <c r="AB66" s="88"/>
      <c r="AC66" s="88"/>
      <c r="AD66" s="7">
        <f t="shared" ref="AD66:AD74" si="106">SUM(T66:AC66)</f>
        <v>0</v>
      </c>
      <c r="AE66" s="83"/>
      <c r="AF66" s="7">
        <f>T66-H66</f>
        <v>0</v>
      </c>
      <c r="AG66" s="7">
        <f t="shared" ref="AG66:AO74" si="107">U66-I66</f>
        <v>0</v>
      </c>
      <c r="AH66" s="7">
        <f t="shared" si="107"/>
        <v>0</v>
      </c>
      <c r="AI66" s="7">
        <f t="shared" si="107"/>
        <v>0</v>
      </c>
      <c r="AJ66" s="7">
        <f t="shared" si="107"/>
        <v>0</v>
      </c>
      <c r="AK66" s="7">
        <f t="shared" si="107"/>
        <v>0</v>
      </c>
      <c r="AL66" s="7">
        <f t="shared" si="107"/>
        <v>0</v>
      </c>
      <c r="AM66" s="7">
        <f t="shared" si="107"/>
        <v>0</v>
      </c>
      <c r="AN66" s="7">
        <f t="shared" si="107"/>
        <v>0</v>
      </c>
      <c r="AO66" s="7">
        <f t="shared" si="107"/>
        <v>0</v>
      </c>
      <c r="AP66" s="7">
        <f t="shared" ref="AP66:AP74" si="108">SUM(AF66:AO66)</f>
        <v>0</v>
      </c>
      <c r="AQ66" s="83"/>
      <c r="AR66" s="7" t="str">
        <f>IF(OR(AF66="",AF66=0),"",AF66)</f>
        <v/>
      </c>
      <c r="AS66" s="7" t="str">
        <f>IF(OR(AG66="",AG66=0),"",AG66-AF66)</f>
        <v/>
      </c>
      <c r="AT66" s="7" t="str">
        <f t="shared" ref="AT66:BA74" si="109">IF(OR(AH66="",AH66=0),"",AH66-AG66)</f>
        <v/>
      </c>
      <c r="AU66" s="7" t="str">
        <f t="shared" si="109"/>
        <v/>
      </c>
      <c r="AV66" s="7" t="str">
        <f t="shared" si="109"/>
        <v/>
      </c>
      <c r="AW66" s="7" t="str">
        <f t="shared" si="109"/>
        <v/>
      </c>
      <c r="AX66" s="7" t="str">
        <f t="shared" si="109"/>
        <v/>
      </c>
      <c r="AY66" s="7" t="str">
        <f t="shared" si="109"/>
        <v/>
      </c>
      <c r="AZ66" s="7" t="str">
        <f t="shared" si="109"/>
        <v/>
      </c>
      <c r="BA66" s="7" t="str">
        <f t="shared" si="109"/>
        <v/>
      </c>
      <c r="BB66" s="7">
        <f t="shared" ref="BB66:BB74" si="110">SUM(AR66:BA66)</f>
        <v>0</v>
      </c>
      <c r="BC66" s="83"/>
      <c r="BD66" s="88"/>
      <c r="BE66" s="88"/>
      <c r="BF66" s="88"/>
      <c r="BG66" s="88"/>
      <c r="BH66" s="88"/>
      <c r="BI66" s="88"/>
      <c r="BJ66" s="88"/>
      <c r="BK66" s="88"/>
      <c r="BL66" s="88"/>
      <c r="BM66" s="88"/>
      <c r="BN66" s="88"/>
      <c r="BO66" s="88"/>
      <c r="BP66" s="7">
        <f t="shared" ref="BP66:BP74" si="111">SUM(BD66:BO66)</f>
        <v>0</v>
      </c>
      <c r="BQ66" s="7">
        <f t="shared" ref="BQ66:CB74" si="112">IF(OR($BS$3&gt;BQ$6,$BS$3=BQ$6),$CD66/$BS$3,"")</f>
        <v>0</v>
      </c>
      <c r="BR66" s="7">
        <f t="shared" si="112"/>
        <v>0</v>
      </c>
      <c r="BS66" s="7">
        <f t="shared" si="112"/>
        <v>0</v>
      </c>
      <c r="BT66" s="7">
        <f t="shared" si="112"/>
        <v>0</v>
      </c>
      <c r="BU66" s="7">
        <f t="shared" si="112"/>
        <v>0</v>
      </c>
      <c r="BV66" s="7">
        <f t="shared" si="112"/>
        <v>0</v>
      </c>
      <c r="BW66" s="7">
        <f t="shared" si="112"/>
        <v>0</v>
      </c>
      <c r="BX66" s="7">
        <f t="shared" si="112"/>
        <v>0</v>
      </c>
      <c r="BY66" s="7">
        <f t="shared" si="112"/>
        <v>0</v>
      </c>
      <c r="BZ66" s="7">
        <f t="shared" si="112"/>
        <v>0</v>
      </c>
      <c r="CA66" s="7">
        <f t="shared" si="112"/>
        <v>0</v>
      </c>
      <c r="CB66" s="7">
        <f t="shared" si="112"/>
        <v>0</v>
      </c>
      <c r="CC66" s="7">
        <f>SUM(BQ66:CB66)</f>
        <v>0</v>
      </c>
      <c r="CD66" s="7">
        <f t="shared" ref="CD66:CD74" si="113">SUMIFS(AF66:AP66,$AF$5:$AP$5,$BR$2)</f>
        <v>0</v>
      </c>
      <c r="CE66" t="b">
        <f>CC66=CD66</f>
        <v>1</v>
      </c>
    </row>
    <row r="67" spans="3:83" outlineLevel="2" x14ac:dyDescent="0.5">
      <c r="C67" s="78"/>
      <c r="D67" s="78" t="s">
        <v>394</v>
      </c>
      <c r="E67" s="78" t="s">
        <v>84</v>
      </c>
      <c r="F67" s="78" t="s">
        <v>316</v>
      </c>
      <c r="G67" s="83"/>
      <c r="H67" s="88"/>
      <c r="I67" s="88">
        <v>10000000</v>
      </c>
      <c r="J67" s="88">
        <v>10000000</v>
      </c>
      <c r="K67" s="88">
        <v>10000000</v>
      </c>
      <c r="L67" s="88">
        <v>10000000</v>
      </c>
      <c r="M67" s="88"/>
      <c r="N67" s="88"/>
      <c r="O67" s="88"/>
      <c r="P67" s="88"/>
      <c r="Q67" s="88"/>
      <c r="R67" s="7">
        <f t="shared" si="105"/>
        <v>40000000</v>
      </c>
      <c r="S67" s="83"/>
      <c r="T67" s="88"/>
      <c r="U67" s="88">
        <v>7500000</v>
      </c>
      <c r="V67" s="88">
        <v>5000000</v>
      </c>
      <c r="W67" s="88">
        <v>5000000</v>
      </c>
      <c r="X67" s="88">
        <v>5000000</v>
      </c>
      <c r="Y67" s="88"/>
      <c r="Z67" s="88"/>
      <c r="AA67" s="88"/>
      <c r="AB67" s="88"/>
      <c r="AC67" s="88"/>
      <c r="AD67" s="7">
        <f t="shared" si="106"/>
        <v>22500000</v>
      </c>
      <c r="AE67" s="83"/>
      <c r="AF67" s="7">
        <f t="shared" ref="AF67:AF74" si="114">T67-H67</f>
        <v>0</v>
      </c>
      <c r="AG67" s="7">
        <f t="shared" si="107"/>
        <v>-2500000</v>
      </c>
      <c r="AH67" s="7">
        <f t="shared" si="107"/>
        <v>-5000000</v>
      </c>
      <c r="AI67" s="7">
        <f t="shared" si="107"/>
        <v>-5000000</v>
      </c>
      <c r="AJ67" s="7">
        <f t="shared" si="107"/>
        <v>-5000000</v>
      </c>
      <c r="AK67" s="7">
        <f t="shared" si="107"/>
        <v>0</v>
      </c>
      <c r="AL67" s="7">
        <f t="shared" si="107"/>
        <v>0</v>
      </c>
      <c r="AM67" s="7">
        <f t="shared" si="107"/>
        <v>0</v>
      </c>
      <c r="AN67" s="7">
        <f t="shared" si="107"/>
        <v>0</v>
      </c>
      <c r="AO67" s="7">
        <f t="shared" si="107"/>
        <v>0</v>
      </c>
      <c r="AP67" s="7">
        <f t="shared" si="108"/>
        <v>-17500000</v>
      </c>
      <c r="AQ67" s="83"/>
      <c r="AR67" s="7" t="str">
        <f t="shared" ref="AR67:AR74" si="115">IF(OR(AF67="",AF67=0),"",AF67)</f>
        <v/>
      </c>
      <c r="AS67" s="7">
        <f t="shared" ref="AS67:AS74" si="116">IF(OR(AG67="",AG67=0),"",AG67-AF67)</f>
        <v>-2500000</v>
      </c>
      <c r="AT67" s="7">
        <f t="shared" si="109"/>
        <v>-2500000</v>
      </c>
      <c r="AU67" s="7">
        <f t="shared" si="109"/>
        <v>0</v>
      </c>
      <c r="AV67" s="7">
        <f t="shared" si="109"/>
        <v>0</v>
      </c>
      <c r="AW67" s="7" t="str">
        <f t="shared" si="109"/>
        <v/>
      </c>
      <c r="AX67" s="7" t="str">
        <f t="shared" si="109"/>
        <v/>
      </c>
      <c r="AY67" s="7" t="str">
        <f t="shared" si="109"/>
        <v/>
      </c>
      <c r="AZ67" s="7" t="str">
        <f t="shared" si="109"/>
        <v/>
      </c>
      <c r="BA67" s="7" t="str">
        <f t="shared" si="109"/>
        <v/>
      </c>
      <c r="BB67" s="7">
        <f t="shared" si="110"/>
        <v>-5000000</v>
      </c>
      <c r="BC67" s="83"/>
      <c r="BD67" s="88"/>
      <c r="BE67" s="88"/>
      <c r="BF67" s="88"/>
      <c r="BG67" s="88"/>
      <c r="BH67" s="88"/>
      <c r="BI67" s="88"/>
      <c r="BJ67" s="88"/>
      <c r="BK67" s="88"/>
      <c r="BL67" s="88"/>
      <c r="BM67" s="88"/>
      <c r="BN67" s="88"/>
      <c r="BO67" s="88"/>
      <c r="BP67" s="7">
        <f t="shared" si="111"/>
        <v>0</v>
      </c>
      <c r="BQ67" s="7">
        <f t="shared" si="112"/>
        <v>0</v>
      </c>
      <c r="BR67" s="7">
        <f t="shared" si="112"/>
        <v>0</v>
      </c>
      <c r="BS67" s="7">
        <f t="shared" si="112"/>
        <v>0</v>
      </c>
      <c r="BT67" s="7">
        <f t="shared" si="112"/>
        <v>0</v>
      </c>
      <c r="BU67" s="7">
        <f t="shared" si="112"/>
        <v>0</v>
      </c>
      <c r="BV67" s="7">
        <f t="shared" si="112"/>
        <v>0</v>
      </c>
      <c r="BW67" s="7">
        <f t="shared" si="112"/>
        <v>0</v>
      </c>
      <c r="BX67" s="7">
        <f t="shared" si="112"/>
        <v>0</v>
      </c>
      <c r="BY67" s="7">
        <f t="shared" si="112"/>
        <v>0</v>
      </c>
      <c r="BZ67" s="7">
        <f t="shared" si="112"/>
        <v>0</v>
      </c>
      <c r="CA67" s="7">
        <f t="shared" si="112"/>
        <v>0</v>
      </c>
      <c r="CB67" s="7">
        <f t="shared" si="112"/>
        <v>0</v>
      </c>
      <c r="CC67" s="7">
        <f t="shared" ref="CC67:CC74" si="117">SUM(BQ67:CB67)</f>
        <v>0</v>
      </c>
      <c r="CD67" s="7">
        <f t="shared" si="113"/>
        <v>0</v>
      </c>
      <c r="CE67" t="b">
        <f t="shared" ref="CE67:CE75" si="118">CC67=CD67</f>
        <v>1</v>
      </c>
    </row>
    <row r="68" spans="3:83" outlineLevel="2" x14ac:dyDescent="0.5">
      <c r="C68" s="78"/>
      <c r="D68" s="78"/>
      <c r="E68" s="78"/>
      <c r="F68" s="78"/>
      <c r="G68" s="83"/>
      <c r="H68" s="88"/>
      <c r="I68" s="88"/>
      <c r="J68" s="88"/>
      <c r="K68" s="88"/>
      <c r="L68" s="88"/>
      <c r="M68" s="88"/>
      <c r="N68" s="88"/>
      <c r="O68" s="88"/>
      <c r="P68" s="88"/>
      <c r="Q68" s="88"/>
      <c r="R68" s="7">
        <f t="shared" si="105"/>
        <v>0</v>
      </c>
      <c r="S68" s="83"/>
      <c r="T68" s="88"/>
      <c r="U68" s="88"/>
      <c r="V68" s="88"/>
      <c r="W68" s="88"/>
      <c r="X68" s="88"/>
      <c r="Y68" s="88"/>
      <c r="Z68" s="88"/>
      <c r="AA68" s="88"/>
      <c r="AB68" s="88"/>
      <c r="AC68" s="88"/>
      <c r="AD68" s="7">
        <f t="shared" si="106"/>
        <v>0</v>
      </c>
      <c r="AE68" s="83"/>
      <c r="AF68" s="7">
        <f t="shared" si="114"/>
        <v>0</v>
      </c>
      <c r="AG68" s="7">
        <f t="shared" si="107"/>
        <v>0</v>
      </c>
      <c r="AH68" s="7">
        <f t="shared" si="107"/>
        <v>0</v>
      </c>
      <c r="AI68" s="7">
        <f t="shared" si="107"/>
        <v>0</v>
      </c>
      <c r="AJ68" s="7">
        <f t="shared" si="107"/>
        <v>0</v>
      </c>
      <c r="AK68" s="7">
        <f t="shared" si="107"/>
        <v>0</v>
      </c>
      <c r="AL68" s="7">
        <f t="shared" si="107"/>
        <v>0</v>
      </c>
      <c r="AM68" s="7">
        <f t="shared" si="107"/>
        <v>0</v>
      </c>
      <c r="AN68" s="7">
        <f t="shared" si="107"/>
        <v>0</v>
      </c>
      <c r="AO68" s="7">
        <f t="shared" si="107"/>
        <v>0</v>
      </c>
      <c r="AP68" s="7">
        <f t="shared" si="108"/>
        <v>0</v>
      </c>
      <c r="AQ68" s="83"/>
      <c r="AR68" s="7" t="str">
        <f t="shared" si="115"/>
        <v/>
      </c>
      <c r="AS68" s="7" t="str">
        <f t="shared" si="116"/>
        <v/>
      </c>
      <c r="AT68" s="7" t="str">
        <f t="shared" si="109"/>
        <v/>
      </c>
      <c r="AU68" s="7" t="str">
        <f t="shared" si="109"/>
        <v/>
      </c>
      <c r="AV68" s="7" t="str">
        <f t="shared" si="109"/>
        <v/>
      </c>
      <c r="AW68" s="7" t="str">
        <f t="shared" si="109"/>
        <v/>
      </c>
      <c r="AX68" s="7" t="str">
        <f t="shared" si="109"/>
        <v/>
      </c>
      <c r="AY68" s="7" t="str">
        <f t="shared" si="109"/>
        <v/>
      </c>
      <c r="AZ68" s="7" t="str">
        <f t="shared" si="109"/>
        <v/>
      </c>
      <c r="BA68" s="7" t="str">
        <f t="shared" si="109"/>
        <v/>
      </c>
      <c r="BB68" s="7">
        <f t="shared" si="110"/>
        <v>0</v>
      </c>
      <c r="BC68" s="83"/>
      <c r="BD68" s="88"/>
      <c r="BE68" s="88"/>
      <c r="BF68" s="88"/>
      <c r="BG68" s="88"/>
      <c r="BH68" s="88"/>
      <c r="BI68" s="88"/>
      <c r="BJ68" s="88"/>
      <c r="BK68" s="88"/>
      <c r="BL68" s="88"/>
      <c r="BM68" s="88"/>
      <c r="BN68" s="88"/>
      <c r="BO68" s="88"/>
      <c r="BP68" s="7">
        <f t="shared" si="111"/>
        <v>0</v>
      </c>
      <c r="BQ68" s="7">
        <f t="shared" si="112"/>
        <v>0</v>
      </c>
      <c r="BR68" s="7">
        <f t="shared" si="112"/>
        <v>0</v>
      </c>
      <c r="BS68" s="7">
        <f t="shared" si="112"/>
        <v>0</v>
      </c>
      <c r="BT68" s="7">
        <f t="shared" si="112"/>
        <v>0</v>
      </c>
      <c r="BU68" s="7">
        <f t="shared" si="112"/>
        <v>0</v>
      </c>
      <c r="BV68" s="7">
        <f t="shared" si="112"/>
        <v>0</v>
      </c>
      <c r="BW68" s="7">
        <f t="shared" si="112"/>
        <v>0</v>
      </c>
      <c r="BX68" s="7">
        <f t="shared" si="112"/>
        <v>0</v>
      </c>
      <c r="BY68" s="7">
        <f t="shared" si="112"/>
        <v>0</v>
      </c>
      <c r="BZ68" s="7">
        <f t="shared" si="112"/>
        <v>0</v>
      </c>
      <c r="CA68" s="7">
        <f t="shared" si="112"/>
        <v>0</v>
      </c>
      <c r="CB68" s="7">
        <f t="shared" si="112"/>
        <v>0</v>
      </c>
      <c r="CC68" s="7">
        <f t="shared" si="117"/>
        <v>0</v>
      </c>
      <c r="CD68" s="7">
        <f t="shared" si="113"/>
        <v>0</v>
      </c>
      <c r="CE68" t="b">
        <f t="shared" si="118"/>
        <v>1</v>
      </c>
    </row>
    <row r="69" spans="3:83" outlineLevel="2" x14ac:dyDescent="0.5">
      <c r="C69" s="78"/>
      <c r="D69" s="78"/>
      <c r="E69" s="78"/>
      <c r="F69" s="78"/>
      <c r="G69" s="83"/>
      <c r="H69" s="88"/>
      <c r="I69" s="88"/>
      <c r="J69" s="88"/>
      <c r="K69" s="88"/>
      <c r="L69" s="88"/>
      <c r="M69" s="88"/>
      <c r="N69" s="88"/>
      <c r="O69" s="88"/>
      <c r="P69" s="88"/>
      <c r="Q69" s="88"/>
      <c r="R69" s="7">
        <f t="shared" si="105"/>
        <v>0</v>
      </c>
      <c r="S69" s="83"/>
      <c r="T69" s="88"/>
      <c r="U69" s="88"/>
      <c r="V69" s="88"/>
      <c r="W69" s="88"/>
      <c r="X69" s="88"/>
      <c r="Y69" s="88"/>
      <c r="Z69" s="88"/>
      <c r="AA69" s="88"/>
      <c r="AB69" s="88"/>
      <c r="AC69" s="88"/>
      <c r="AD69" s="7">
        <f t="shared" si="106"/>
        <v>0</v>
      </c>
      <c r="AE69" s="83"/>
      <c r="AF69" s="7">
        <f t="shared" si="114"/>
        <v>0</v>
      </c>
      <c r="AG69" s="7">
        <f t="shared" si="107"/>
        <v>0</v>
      </c>
      <c r="AH69" s="7">
        <f t="shared" si="107"/>
        <v>0</v>
      </c>
      <c r="AI69" s="7">
        <f t="shared" si="107"/>
        <v>0</v>
      </c>
      <c r="AJ69" s="7">
        <f t="shared" si="107"/>
        <v>0</v>
      </c>
      <c r="AK69" s="7">
        <f t="shared" si="107"/>
        <v>0</v>
      </c>
      <c r="AL69" s="7">
        <f t="shared" si="107"/>
        <v>0</v>
      </c>
      <c r="AM69" s="7">
        <f t="shared" si="107"/>
        <v>0</v>
      </c>
      <c r="AN69" s="7">
        <f t="shared" si="107"/>
        <v>0</v>
      </c>
      <c r="AO69" s="7">
        <f t="shared" si="107"/>
        <v>0</v>
      </c>
      <c r="AP69" s="7">
        <f t="shared" si="108"/>
        <v>0</v>
      </c>
      <c r="AQ69" s="83"/>
      <c r="AR69" s="7" t="str">
        <f t="shared" si="115"/>
        <v/>
      </c>
      <c r="AS69" s="7" t="str">
        <f t="shared" si="116"/>
        <v/>
      </c>
      <c r="AT69" s="7" t="str">
        <f t="shared" si="109"/>
        <v/>
      </c>
      <c r="AU69" s="7" t="str">
        <f t="shared" si="109"/>
        <v/>
      </c>
      <c r="AV69" s="7" t="str">
        <f t="shared" si="109"/>
        <v/>
      </c>
      <c r="AW69" s="7" t="str">
        <f t="shared" si="109"/>
        <v/>
      </c>
      <c r="AX69" s="7" t="str">
        <f t="shared" si="109"/>
        <v/>
      </c>
      <c r="AY69" s="7" t="str">
        <f t="shared" si="109"/>
        <v/>
      </c>
      <c r="AZ69" s="7" t="str">
        <f t="shared" si="109"/>
        <v/>
      </c>
      <c r="BA69" s="7" t="str">
        <f t="shared" si="109"/>
        <v/>
      </c>
      <c r="BB69" s="7">
        <f t="shared" si="110"/>
        <v>0</v>
      </c>
      <c r="BC69" s="83"/>
      <c r="BD69" s="88"/>
      <c r="BE69" s="88"/>
      <c r="BF69" s="88"/>
      <c r="BG69" s="88"/>
      <c r="BH69" s="88"/>
      <c r="BI69" s="88"/>
      <c r="BJ69" s="88"/>
      <c r="BK69" s="88"/>
      <c r="BL69" s="88"/>
      <c r="BM69" s="88"/>
      <c r="BN69" s="88"/>
      <c r="BO69" s="88"/>
      <c r="BP69" s="7">
        <f t="shared" si="111"/>
        <v>0</v>
      </c>
      <c r="BQ69" s="7">
        <f t="shared" si="112"/>
        <v>0</v>
      </c>
      <c r="BR69" s="7">
        <f t="shared" si="112"/>
        <v>0</v>
      </c>
      <c r="BS69" s="7">
        <f t="shared" si="112"/>
        <v>0</v>
      </c>
      <c r="BT69" s="7">
        <f t="shared" si="112"/>
        <v>0</v>
      </c>
      <c r="BU69" s="7">
        <f t="shared" si="112"/>
        <v>0</v>
      </c>
      <c r="BV69" s="7">
        <f t="shared" si="112"/>
        <v>0</v>
      </c>
      <c r="BW69" s="7">
        <f t="shared" si="112"/>
        <v>0</v>
      </c>
      <c r="BX69" s="7">
        <f t="shared" si="112"/>
        <v>0</v>
      </c>
      <c r="BY69" s="7">
        <f t="shared" si="112"/>
        <v>0</v>
      </c>
      <c r="BZ69" s="7">
        <f t="shared" si="112"/>
        <v>0</v>
      </c>
      <c r="CA69" s="7">
        <f t="shared" si="112"/>
        <v>0</v>
      </c>
      <c r="CB69" s="7">
        <f t="shared" si="112"/>
        <v>0</v>
      </c>
      <c r="CC69" s="7">
        <f t="shared" si="117"/>
        <v>0</v>
      </c>
      <c r="CD69" s="7">
        <f t="shared" si="113"/>
        <v>0</v>
      </c>
      <c r="CE69" t="b">
        <f t="shared" si="118"/>
        <v>1</v>
      </c>
    </row>
    <row r="70" spans="3:83" outlineLevel="2" x14ac:dyDescent="0.5">
      <c r="C70" s="78"/>
      <c r="D70" s="78"/>
      <c r="E70" s="78"/>
      <c r="F70" s="78"/>
      <c r="G70" s="83"/>
      <c r="H70" s="88"/>
      <c r="I70" s="88"/>
      <c r="J70" s="88"/>
      <c r="K70" s="88"/>
      <c r="L70" s="88"/>
      <c r="M70" s="88"/>
      <c r="N70" s="88"/>
      <c r="O70" s="88"/>
      <c r="P70" s="88"/>
      <c r="Q70" s="88"/>
      <c r="R70" s="7">
        <f t="shared" si="105"/>
        <v>0</v>
      </c>
      <c r="S70" s="83"/>
      <c r="T70" s="88"/>
      <c r="U70" s="88"/>
      <c r="V70" s="88"/>
      <c r="W70" s="88"/>
      <c r="X70" s="88"/>
      <c r="Y70" s="88"/>
      <c r="Z70" s="88"/>
      <c r="AA70" s="88"/>
      <c r="AB70" s="88"/>
      <c r="AC70" s="88"/>
      <c r="AD70" s="7">
        <f t="shared" si="106"/>
        <v>0</v>
      </c>
      <c r="AE70" s="83"/>
      <c r="AF70" s="7">
        <f t="shared" si="114"/>
        <v>0</v>
      </c>
      <c r="AG70" s="7">
        <f t="shared" si="107"/>
        <v>0</v>
      </c>
      <c r="AH70" s="7">
        <f t="shared" si="107"/>
        <v>0</v>
      </c>
      <c r="AI70" s="7">
        <f t="shared" si="107"/>
        <v>0</v>
      </c>
      <c r="AJ70" s="7">
        <f t="shared" si="107"/>
        <v>0</v>
      </c>
      <c r="AK70" s="7">
        <f t="shared" si="107"/>
        <v>0</v>
      </c>
      <c r="AL70" s="7">
        <f t="shared" si="107"/>
        <v>0</v>
      </c>
      <c r="AM70" s="7">
        <f t="shared" si="107"/>
        <v>0</v>
      </c>
      <c r="AN70" s="7">
        <f t="shared" si="107"/>
        <v>0</v>
      </c>
      <c r="AO70" s="7">
        <f t="shared" si="107"/>
        <v>0</v>
      </c>
      <c r="AP70" s="7">
        <f t="shared" si="108"/>
        <v>0</v>
      </c>
      <c r="AQ70" s="83"/>
      <c r="AR70" s="7" t="str">
        <f t="shared" si="115"/>
        <v/>
      </c>
      <c r="AS70" s="7" t="str">
        <f t="shared" si="116"/>
        <v/>
      </c>
      <c r="AT70" s="7" t="str">
        <f t="shared" si="109"/>
        <v/>
      </c>
      <c r="AU70" s="7" t="str">
        <f t="shared" si="109"/>
        <v/>
      </c>
      <c r="AV70" s="7" t="str">
        <f t="shared" si="109"/>
        <v/>
      </c>
      <c r="AW70" s="7" t="str">
        <f t="shared" si="109"/>
        <v/>
      </c>
      <c r="AX70" s="7" t="str">
        <f t="shared" si="109"/>
        <v/>
      </c>
      <c r="AY70" s="7" t="str">
        <f t="shared" si="109"/>
        <v/>
      </c>
      <c r="AZ70" s="7" t="str">
        <f t="shared" si="109"/>
        <v/>
      </c>
      <c r="BA70" s="7" t="str">
        <f t="shared" si="109"/>
        <v/>
      </c>
      <c r="BB70" s="7">
        <f t="shared" si="110"/>
        <v>0</v>
      </c>
      <c r="BC70" s="83"/>
      <c r="BD70" s="88"/>
      <c r="BE70" s="88"/>
      <c r="BF70" s="88"/>
      <c r="BG70" s="88"/>
      <c r="BH70" s="88"/>
      <c r="BI70" s="88"/>
      <c r="BJ70" s="88"/>
      <c r="BK70" s="88"/>
      <c r="BL70" s="88"/>
      <c r="BM70" s="88"/>
      <c r="BN70" s="88"/>
      <c r="BO70" s="88"/>
      <c r="BP70" s="7">
        <f t="shared" si="111"/>
        <v>0</v>
      </c>
      <c r="BQ70" s="7">
        <f t="shared" si="112"/>
        <v>0</v>
      </c>
      <c r="BR70" s="7">
        <f t="shared" si="112"/>
        <v>0</v>
      </c>
      <c r="BS70" s="7">
        <f t="shared" si="112"/>
        <v>0</v>
      </c>
      <c r="BT70" s="7">
        <f t="shared" si="112"/>
        <v>0</v>
      </c>
      <c r="BU70" s="7">
        <f t="shared" si="112"/>
        <v>0</v>
      </c>
      <c r="BV70" s="7">
        <f t="shared" si="112"/>
        <v>0</v>
      </c>
      <c r="BW70" s="7">
        <f t="shared" si="112"/>
        <v>0</v>
      </c>
      <c r="BX70" s="7">
        <f t="shared" si="112"/>
        <v>0</v>
      </c>
      <c r="BY70" s="7">
        <f t="shared" si="112"/>
        <v>0</v>
      </c>
      <c r="BZ70" s="7">
        <f t="shared" si="112"/>
        <v>0</v>
      </c>
      <c r="CA70" s="7">
        <f t="shared" si="112"/>
        <v>0</v>
      </c>
      <c r="CB70" s="7">
        <f t="shared" si="112"/>
        <v>0</v>
      </c>
      <c r="CC70" s="7">
        <f t="shared" si="117"/>
        <v>0</v>
      </c>
      <c r="CD70" s="7">
        <f t="shared" si="113"/>
        <v>0</v>
      </c>
      <c r="CE70" t="b">
        <f t="shared" si="118"/>
        <v>1</v>
      </c>
    </row>
    <row r="71" spans="3:83" outlineLevel="2" x14ac:dyDescent="0.5">
      <c r="C71" s="78"/>
      <c r="D71" s="78"/>
      <c r="E71" s="78"/>
      <c r="F71" s="78"/>
      <c r="G71" s="83"/>
      <c r="H71" s="88"/>
      <c r="I71" s="88"/>
      <c r="J71" s="88"/>
      <c r="K71" s="88"/>
      <c r="L71" s="88"/>
      <c r="M71" s="88"/>
      <c r="N71" s="88"/>
      <c r="O71" s="88"/>
      <c r="P71" s="88"/>
      <c r="Q71" s="88"/>
      <c r="R71" s="7">
        <f t="shared" si="105"/>
        <v>0</v>
      </c>
      <c r="S71" s="83"/>
      <c r="T71" s="88"/>
      <c r="U71" s="88"/>
      <c r="V71" s="88"/>
      <c r="W71" s="88"/>
      <c r="X71" s="88"/>
      <c r="Y71" s="88"/>
      <c r="Z71" s="88"/>
      <c r="AA71" s="88"/>
      <c r="AB71" s="88"/>
      <c r="AC71" s="88"/>
      <c r="AD71" s="7">
        <f t="shared" si="106"/>
        <v>0</v>
      </c>
      <c r="AE71" s="83"/>
      <c r="AF71" s="7">
        <f t="shared" si="114"/>
        <v>0</v>
      </c>
      <c r="AG71" s="7">
        <f t="shared" si="107"/>
        <v>0</v>
      </c>
      <c r="AH71" s="7">
        <f t="shared" si="107"/>
        <v>0</v>
      </c>
      <c r="AI71" s="7">
        <f t="shared" si="107"/>
        <v>0</v>
      </c>
      <c r="AJ71" s="7">
        <f t="shared" si="107"/>
        <v>0</v>
      </c>
      <c r="AK71" s="7">
        <f t="shared" si="107"/>
        <v>0</v>
      </c>
      <c r="AL71" s="7">
        <f t="shared" si="107"/>
        <v>0</v>
      </c>
      <c r="AM71" s="7">
        <f t="shared" si="107"/>
        <v>0</v>
      </c>
      <c r="AN71" s="7">
        <f t="shared" si="107"/>
        <v>0</v>
      </c>
      <c r="AO71" s="7">
        <f t="shared" si="107"/>
        <v>0</v>
      </c>
      <c r="AP71" s="7">
        <f t="shared" si="108"/>
        <v>0</v>
      </c>
      <c r="AQ71" s="83"/>
      <c r="AR71" s="7" t="str">
        <f t="shared" si="115"/>
        <v/>
      </c>
      <c r="AS71" s="7" t="str">
        <f t="shared" si="116"/>
        <v/>
      </c>
      <c r="AT71" s="7" t="str">
        <f t="shared" si="109"/>
        <v/>
      </c>
      <c r="AU71" s="7" t="str">
        <f t="shared" si="109"/>
        <v/>
      </c>
      <c r="AV71" s="7" t="str">
        <f t="shared" si="109"/>
        <v/>
      </c>
      <c r="AW71" s="7" t="str">
        <f t="shared" si="109"/>
        <v/>
      </c>
      <c r="AX71" s="7" t="str">
        <f t="shared" si="109"/>
        <v/>
      </c>
      <c r="AY71" s="7" t="str">
        <f t="shared" si="109"/>
        <v/>
      </c>
      <c r="AZ71" s="7" t="str">
        <f t="shared" si="109"/>
        <v/>
      </c>
      <c r="BA71" s="7" t="str">
        <f t="shared" si="109"/>
        <v/>
      </c>
      <c r="BB71" s="7">
        <f t="shared" si="110"/>
        <v>0</v>
      </c>
      <c r="BC71" s="83"/>
      <c r="BD71" s="88"/>
      <c r="BE71" s="88"/>
      <c r="BF71" s="88"/>
      <c r="BG71" s="88"/>
      <c r="BH71" s="88"/>
      <c r="BI71" s="88"/>
      <c r="BJ71" s="88"/>
      <c r="BK71" s="88"/>
      <c r="BL71" s="88"/>
      <c r="BM71" s="88"/>
      <c r="BN71" s="88"/>
      <c r="BO71" s="88"/>
      <c r="BP71" s="7">
        <f t="shared" si="111"/>
        <v>0</v>
      </c>
      <c r="BQ71" s="7">
        <f t="shared" si="112"/>
        <v>0</v>
      </c>
      <c r="BR71" s="7">
        <f t="shared" si="112"/>
        <v>0</v>
      </c>
      <c r="BS71" s="7">
        <f t="shared" si="112"/>
        <v>0</v>
      </c>
      <c r="BT71" s="7">
        <f t="shared" si="112"/>
        <v>0</v>
      </c>
      <c r="BU71" s="7">
        <f t="shared" si="112"/>
        <v>0</v>
      </c>
      <c r="BV71" s="7">
        <f t="shared" si="112"/>
        <v>0</v>
      </c>
      <c r="BW71" s="7">
        <f t="shared" si="112"/>
        <v>0</v>
      </c>
      <c r="BX71" s="7">
        <f t="shared" si="112"/>
        <v>0</v>
      </c>
      <c r="BY71" s="7">
        <f t="shared" si="112"/>
        <v>0</v>
      </c>
      <c r="BZ71" s="7">
        <f t="shared" si="112"/>
        <v>0</v>
      </c>
      <c r="CA71" s="7">
        <f t="shared" si="112"/>
        <v>0</v>
      </c>
      <c r="CB71" s="7">
        <f t="shared" si="112"/>
        <v>0</v>
      </c>
      <c r="CC71" s="7">
        <f t="shared" si="117"/>
        <v>0</v>
      </c>
      <c r="CD71" s="7">
        <f t="shared" si="113"/>
        <v>0</v>
      </c>
      <c r="CE71" t="b">
        <f t="shared" si="118"/>
        <v>1</v>
      </c>
    </row>
    <row r="72" spans="3:83" outlineLevel="2" x14ac:dyDescent="0.5">
      <c r="C72" s="78"/>
      <c r="D72" s="78"/>
      <c r="E72" s="78"/>
      <c r="F72" s="78"/>
      <c r="G72" s="83"/>
      <c r="H72" s="88"/>
      <c r="I72" s="88"/>
      <c r="J72" s="88"/>
      <c r="K72" s="88"/>
      <c r="L72" s="88"/>
      <c r="M72" s="88"/>
      <c r="N72" s="88"/>
      <c r="O72" s="88"/>
      <c r="P72" s="88"/>
      <c r="Q72" s="88"/>
      <c r="R72" s="7">
        <f t="shared" si="105"/>
        <v>0</v>
      </c>
      <c r="S72" s="83"/>
      <c r="T72" s="88"/>
      <c r="U72" s="88"/>
      <c r="V72" s="88"/>
      <c r="W72" s="88"/>
      <c r="X72" s="88"/>
      <c r="Y72" s="88"/>
      <c r="Z72" s="88"/>
      <c r="AA72" s="88"/>
      <c r="AB72" s="88"/>
      <c r="AC72" s="88"/>
      <c r="AD72" s="7">
        <f t="shared" si="106"/>
        <v>0</v>
      </c>
      <c r="AE72" s="83"/>
      <c r="AF72" s="7">
        <f t="shared" si="114"/>
        <v>0</v>
      </c>
      <c r="AG72" s="7">
        <f t="shared" si="107"/>
        <v>0</v>
      </c>
      <c r="AH72" s="7">
        <f t="shared" si="107"/>
        <v>0</v>
      </c>
      <c r="AI72" s="7">
        <f t="shared" si="107"/>
        <v>0</v>
      </c>
      <c r="AJ72" s="7">
        <f t="shared" si="107"/>
        <v>0</v>
      </c>
      <c r="AK72" s="7">
        <f t="shared" si="107"/>
        <v>0</v>
      </c>
      <c r="AL72" s="7">
        <f t="shared" si="107"/>
        <v>0</v>
      </c>
      <c r="AM72" s="7">
        <f t="shared" si="107"/>
        <v>0</v>
      </c>
      <c r="AN72" s="7">
        <f t="shared" si="107"/>
        <v>0</v>
      </c>
      <c r="AO72" s="7">
        <f t="shared" si="107"/>
        <v>0</v>
      </c>
      <c r="AP72" s="7">
        <f t="shared" si="108"/>
        <v>0</v>
      </c>
      <c r="AQ72" s="83"/>
      <c r="AR72" s="7" t="str">
        <f t="shared" si="115"/>
        <v/>
      </c>
      <c r="AS72" s="7" t="str">
        <f t="shared" si="116"/>
        <v/>
      </c>
      <c r="AT72" s="7" t="str">
        <f t="shared" si="109"/>
        <v/>
      </c>
      <c r="AU72" s="7" t="str">
        <f t="shared" si="109"/>
        <v/>
      </c>
      <c r="AV72" s="7" t="str">
        <f t="shared" si="109"/>
        <v/>
      </c>
      <c r="AW72" s="7" t="str">
        <f t="shared" si="109"/>
        <v/>
      </c>
      <c r="AX72" s="7" t="str">
        <f t="shared" si="109"/>
        <v/>
      </c>
      <c r="AY72" s="7" t="str">
        <f t="shared" si="109"/>
        <v/>
      </c>
      <c r="AZ72" s="7" t="str">
        <f t="shared" si="109"/>
        <v/>
      </c>
      <c r="BA72" s="7" t="str">
        <f t="shared" si="109"/>
        <v/>
      </c>
      <c r="BB72" s="7">
        <f t="shared" si="110"/>
        <v>0</v>
      </c>
      <c r="BC72" s="83"/>
      <c r="BD72" s="88"/>
      <c r="BE72" s="88"/>
      <c r="BF72" s="88"/>
      <c r="BG72" s="88"/>
      <c r="BH72" s="88"/>
      <c r="BI72" s="88"/>
      <c r="BJ72" s="88"/>
      <c r="BK72" s="88"/>
      <c r="BL72" s="88"/>
      <c r="BM72" s="88"/>
      <c r="BN72" s="88"/>
      <c r="BO72" s="88"/>
      <c r="BP72" s="7">
        <f t="shared" si="111"/>
        <v>0</v>
      </c>
      <c r="BQ72" s="7">
        <f t="shared" si="112"/>
        <v>0</v>
      </c>
      <c r="BR72" s="7">
        <f t="shared" si="112"/>
        <v>0</v>
      </c>
      <c r="BS72" s="7">
        <f t="shared" si="112"/>
        <v>0</v>
      </c>
      <c r="BT72" s="7">
        <f t="shared" si="112"/>
        <v>0</v>
      </c>
      <c r="BU72" s="7">
        <f t="shared" si="112"/>
        <v>0</v>
      </c>
      <c r="BV72" s="7">
        <f t="shared" si="112"/>
        <v>0</v>
      </c>
      <c r="BW72" s="7">
        <f t="shared" si="112"/>
        <v>0</v>
      </c>
      <c r="BX72" s="7">
        <f t="shared" si="112"/>
        <v>0</v>
      </c>
      <c r="BY72" s="7">
        <f t="shared" si="112"/>
        <v>0</v>
      </c>
      <c r="BZ72" s="7">
        <f t="shared" si="112"/>
        <v>0</v>
      </c>
      <c r="CA72" s="7">
        <f t="shared" si="112"/>
        <v>0</v>
      </c>
      <c r="CB72" s="7">
        <f t="shared" si="112"/>
        <v>0</v>
      </c>
      <c r="CC72" s="7">
        <f t="shared" si="117"/>
        <v>0</v>
      </c>
      <c r="CD72" s="7">
        <f t="shared" si="113"/>
        <v>0</v>
      </c>
      <c r="CE72" t="b">
        <f t="shared" si="118"/>
        <v>1</v>
      </c>
    </row>
    <row r="73" spans="3:83" outlineLevel="2" x14ac:dyDescent="0.5">
      <c r="C73" s="78"/>
      <c r="D73" s="78"/>
      <c r="E73" s="78"/>
      <c r="F73" s="78"/>
      <c r="G73" s="83"/>
      <c r="H73" s="88"/>
      <c r="I73" s="88"/>
      <c r="J73" s="88"/>
      <c r="K73" s="88"/>
      <c r="L73" s="88"/>
      <c r="M73" s="88"/>
      <c r="N73" s="88"/>
      <c r="O73" s="88"/>
      <c r="P73" s="88"/>
      <c r="Q73" s="88"/>
      <c r="R73" s="7">
        <f t="shared" si="105"/>
        <v>0</v>
      </c>
      <c r="S73" s="83"/>
      <c r="T73" s="88"/>
      <c r="U73" s="88"/>
      <c r="V73" s="88"/>
      <c r="W73" s="88"/>
      <c r="X73" s="88"/>
      <c r="Y73" s="88"/>
      <c r="Z73" s="88"/>
      <c r="AA73" s="88"/>
      <c r="AB73" s="88"/>
      <c r="AC73" s="88"/>
      <c r="AD73" s="7">
        <f t="shared" si="106"/>
        <v>0</v>
      </c>
      <c r="AE73" s="83"/>
      <c r="AF73" s="7">
        <f t="shared" si="114"/>
        <v>0</v>
      </c>
      <c r="AG73" s="7">
        <f t="shared" si="107"/>
        <v>0</v>
      </c>
      <c r="AH73" s="7">
        <f t="shared" si="107"/>
        <v>0</v>
      </c>
      <c r="AI73" s="7">
        <f t="shared" si="107"/>
        <v>0</v>
      </c>
      <c r="AJ73" s="7">
        <f t="shared" si="107"/>
        <v>0</v>
      </c>
      <c r="AK73" s="7">
        <f t="shared" si="107"/>
        <v>0</v>
      </c>
      <c r="AL73" s="7">
        <f t="shared" si="107"/>
        <v>0</v>
      </c>
      <c r="AM73" s="7">
        <f t="shared" si="107"/>
        <v>0</v>
      </c>
      <c r="AN73" s="7">
        <f t="shared" si="107"/>
        <v>0</v>
      </c>
      <c r="AO73" s="7">
        <f t="shared" si="107"/>
        <v>0</v>
      </c>
      <c r="AP73" s="7">
        <f t="shared" si="108"/>
        <v>0</v>
      </c>
      <c r="AQ73" s="83"/>
      <c r="AR73" s="7" t="str">
        <f t="shared" si="115"/>
        <v/>
      </c>
      <c r="AS73" s="7" t="str">
        <f t="shared" si="116"/>
        <v/>
      </c>
      <c r="AT73" s="7" t="str">
        <f t="shared" si="109"/>
        <v/>
      </c>
      <c r="AU73" s="7" t="str">
        <f t="shared" si="109"/>
        <v/>
      </c>
      <c r="AV73" s="7" t="str">
        <f t="shared" si="109"/>
        <v/>
      </c>
      <c r="AW73" s="7" t="str">
        <f t="shared" si="109"/>
        <v/>
      </c>
      <c r="AX73" s="7" t="str">
        <f t="shared" si="109"/>
        <v/>
      </c>
      <c r="AY73" s="7" t="str">
        <f t="shared" si="109"/>
        <v/>
      </c>
      <c r="AZ73" s="7" t="str">
        <f t="shared" si="109"/>
        <v/>
      </c>
      <c r="BA73" s="7" t="str">
        <f t="shared" si="109"/>
        <v/>
      </c>
      <c r="BB73" s="7">
        <f t="shared" si="110"/>
        <v>0</v>
      </c>
      <c r="BC73" s="83"/>
      <c r="BD73" s="88"/>
      <c r="BE73" s="88"/>
      <c r="BF73" s="88"/>
      <c r="BG73" s="88"/>
      <c r="BH73" s="88"/>
      <c r="BI73" s="88"/>
      <c r="BJ73" s="88"/>
      <c r="BK73" s="88"/>
      <c r="BL73" s="88"/>
      <c r="BM73" s="88"/>
      <c r="BN73" s="88"/>
      <c r="BO73" s="88"/>
      <c r="BP73" s="7">
        <f t="shared" si="111"/>
        <v>0</v>
      </c>
      <c r="BQ73" s="7">
        <f t="shared" si="112"/>
        <v>0</v>
      </c>
      <c r="BR73" s="7">
        <f t="shared" si="112"/>
        <v>0</v>
      </c>
      <c r="BS73" s="7">
        <f t="shared" si="112"/>
        <v>0</v>
      </c>
      <c r="BT73" s="7">
        <f t="shared" si="112"/>
        <v>0</v>
      </c>
      <c r="BU73" s="7">
        <f t="shared" si="112"/>
        <v>0</v>
      </c>
      <c r="BV73" s="7">
        <f t="shared" si="112"/>
        <v>0</v>
      </c>
      <c r="BW73" s="7">
        <f t="shared" si="112"/>
        <v>0</v>
      </c>
      <c r="BX73" s="7">
        <f t="shared" si="112"/>
        <v>0</v>
      </c>
      <c r="BY73" s="7">
        <f t="shared" si="112"/>
        <v>0</v>
      </c>
      <c r="BZ73" s="7">
        <f t="shared" si="112"/>
        <v>0</v>
      </c>
      <c r="CA73" s="7">
        <f t="shared" si="112"/>
        <v>0</v>
      </c>
      <c r="CB73" s="7">
        <f t="shared" si="112"/>
        <v>0</v>
      </c>
      <c r="CC73" s="7">
        <f t="shared" si="117"/>
        <v>0</v>
      </c>
      <c r="CD73" s="7">
        <f t="shared" si="113"/>
        <v>0</v>
      </c>
      <c r="CE73" t="b">
        <f t="shared" si="118"/>
        <v>1</v>
      </c>
    </row>
    <row r="74" spans="3:83" outlineLevel="2" x14ac:dyDescent="0.5">
      <c r="C74" s="90"/>
      <c r="D74" s="90"/>
      <c r="E74" s="90"/>
      <c r="F74" s="90"/>
      <c r="G74" s="84"/>
      <c r="H74" s="89"/>
      <c r="I74" s="89"/>
      <c r="J74" s="89"/>
      <c r="K74" s="89"/>
      <c r="L74" s="89"/>
      <c r="M74" s="89"/>
      <c r="N74" s="89"/>
      <c r="O74" s="89"/>
      <c r="P74" s="89"/>
      <c r="Q74" s="89"/>
      <c r="R74" s="8">
        <f t="shared" si="105"/>
        <v>0</v>
      </c>
      <c r="S74" s="84"/>
      <c r="T74" s="89"/>
      <c r="U74" s="89"/>
      <c r="V74" s="89"/>
      <c r="W74" s="89"/>
      <c r="X74" s="89"/>
      <c r="Y74" s="89"/>
      <c r="Z74" s="89"/>
      <c r="AA74" s="89"/>
      <c r="AB74" s="89"/>
      <c r="AC74" s="89"/>
      <c r="AD74" s="8">
        <f t="shared" si="106"/>
        <v>0</v>
      </c>
      <c r="AE74" s="84"/>
      <c r="AF74" s="8">
        <f t="shared" si="114"/>
        <v>0</v>
      </c>
      <c r="AG74" s="8">
        <f t="shared" si="107"/>
        <v>0</v>
      </c>
      <c r="AH74" s="8">
        <f t="shared" si="107"/>
        <v>0</v>
      </c>
      <c r="AI74" s="8">
        <f t="shared" si="107"/>
        <v>0</v>
      </c>
      <c r="AJ74" s="8">
        <f t="shared" si="107"/>
        <v>0</v>
      </c>
      <c r="AK74" s="8">
        <f t="shared" si="107"/>
        <v>0</v>
      </c>
      <c r="AL74" s="8">
        <f t="shared" si="107"/>
        <v>0</v>
      </c>
      <c r="AM74" s="8">
        <f t="shared" si="107"/>
        <v>0</v>
      </c>
      <c r="AN74" s="8">
        <f t="shared" si="107"/>
        <v>0</v>
      </c>
      <c r="AO74" s="8">
        <f t="shared" si="107"/>
        <v>0</v>
      </c>
      <c r="AP74" s="8">
        <f t="shared" si="108"/>
        <v>0</v>
      </c>
      <c r="AQ74" s="84"/>
      <c r="AR74" s="8" t="str">
        <f t="shared" si="115"/>
        <v/>
      </c>
      <c r="AS74" s="8" t="str">
        <f t="shared" si="116"/>
        <v/>
      </c>
      <c r="AT74" s="8" t="str">
        <f t="shared" si="109"/>
        <v/>
      </c>
      <c r="AU74" s="8" t="str">
        <f t="shared" si="109"/>
        <v/>
      </c>
      <c r="AV74" s="8" t="str">
        <f t="shared" si="109"/>
        <v/>
      </c>
      <c r="AW74" s="8" t="str">
        <f t="shared" si="109"/>
        <v/>
      </c>
      <c r="AX74" s="8" t="str">
        <f t="shared" si="109"/>
        <v/>
      </c>
      <c r="AY74" s="8" t="str">
        <f t="shared" si="109"/>
        <v/>
      </c>
      <c r="AZ74" s="8" t="str">
        <f t="shared" si="109"/>
        <v/>
      </c>
      <c r="BA74" s="8" t="str">
        <f t="shared" si="109"/>
        <v/>
      </c>
      <c r="BB74" s="8">
        <f t="shared" si="110"/>
        <v>0</v>
      </c>
      <c r="BC74" s="84"/>
      <c r="BD74" s="239"/>
      <c r="BE74" s="89"/>
      <c r="BF74" s="89"/>
      <c r="BG74" s="89"/>
      <c r="BH74" s="89"/>
      <c r="BI74" s="89"/>
      <c r="BJ74" s="89"/>
      <c r="BK74" s="89"/>
      <c r="BL74" s="89"/>
      <c r="BM74" s="89"/>
      <c r="BN74" s="89"/>
      <c r="BO74" s="89"/>
      <c r="BP74" s="8">
        <f t="shared" si="111"/>
        <v>0</v>
      </c>
      <c r="BQ74" s="8">
        <f t="shared" si="112"/>
        <v>0</v>
      </c>
      <c r="BR74" s="8">
        <f t="shared" si="112"/>
        <v>0</v>
      </c>
      <c r="BS74" s="8">
        <f t="shared" si="112"/>
        <v>0</v>
      </c>
      <c r="BT74" s="8">
        <f t="shared" si="112"/>
        <v>0</v>
      </c>
      <c r="BU74" s="8">
        <f t="shared" si="112"/>
        <v>0</v>
      </c>
      <c r="BV74" s="8">
        <f t="shared" si="112"/>
        <v>0</v>
      </c>
      <c r="BW74" s="8">
        <f t="shared" si="112"/>
        <v>0</v>
      </c>
      <c r="BX74" s="8">
        <f t="shared" si="112"/>
        <v>0</v>
      </c>
      <c r="BY74" s="8">
        <f t="shared" si="112"/>
        <v>0</v>
      </c>
      <c r="BZ74" s="8">
        <f t="shared" si="112"/>
        <v>0</v>
      </c>
      <c r="CA74" s="8">
        <f t="shared" si="112"/>
        <v>0</v>
      </c>
      <c r="CB74" s="8">
        <f t="shared" si="112"/>
        <v>0</v>
      </c>
      <c r="CC74" s="8">
        <f t="shared" si="117"/>
        <v>0</v>
      </c>
      <c r="CD74" s="7">
        <f t="shared" si="113"/>
        <v>0</v>
      </c>
      <c r="CE74" t="b">
        <f t="shared" si="118"/>
        <v>1</v>
      </c>
    </row>
    <row r="75" spans="3:83" outlineLevel="1" x14ac:dyDescent="0.5">
      <c r="C75" s="6" t="s">
        <v>96</v>
      </c>
      <c r="D75" s="2"/>
      <c r="E75" s="2"/>
      <c r="F75" s="2"/>
      <c r="G75" s="83"/>
      <c r="H75" s="9">
        <f t="shared" ref="H75:R75" si="119">SUBTOTAL(9,H65:H74)</f>
        <v>0</v>
      </c>
      <c r="I75" s="9">
        <f t="shared" si="119"/>
        <v>10000000</v>
      </c>
      <c r="J75" s="9">
        <f t="shared" si="119"/>
        <v>10000000</v>
      </c>
      <c r="K75" s="9">
        <f t="shared" si="119"/>
        <v>10000000</v>
      </c>
      <c r="L75" s="9">
        <f t="shared" si="119"/>
        <v>10000000</v>
      </c>
      <c r="M75" s="9">
        <f t="shared" si="119"/>
        <v>0</v>
      </c>
      <c r="N75" s="9">
        <f t="shared" si="119"/>
        <v>0</v>
      </c>
      <c r="O75" s="9">
        <f t="shared" si="119"/>
        <v>0</v>
      </c>
      <c r="P75" s="9">
        <f t="shared" si="119"/>
        <v>0</v>
      </c>
      <c r="Q75" s="9">
        <f t="shared" si="119"/>
        <v>0</v>
      </c>
      <c r="R75" s="9">
        <f t="shared" si="119"/>
        <v>40000000</v>
      </c>
      <c r="S75" s="83"/>
      <c r="T75" s="9">
        <f t="shared" ref="T75:AD75" si="120">SUBTOTAL(9,T65:T74)</f>
        <v>0</v>
      </c>
      <c r="U75" s="9">
        <f t="shared" si="120"/>
        <v>7500000</v>
      </c>
      <c r="V75" s="9">
        <f t="shared" si="120"/>
        <v>5000000</v>
      </c>
      <c r="W75" s="9">
        <f t="shared" si="120"/>
        <v>5000000</v>
      </c>
      <c r="X75" s="9">
        <f t="shared" si="120"/>
        <v>5000000</v>
      </c>
      <c r="Y75" s="9">
        <f t="shared" si="120"/>
        <v>0</v>
      </c>
      <c r="Z75" s="9">
        <f t="shared" si="120"/>
        <v>0</v>
      </c>
      <c r="AA75" s="9">
        <f t="shared" si="120"/>
        <v>0</v>
      </c>
      <c r="AB75" s="9">
        <f t="shared" si="120"/>
        <v>0</v>
      </c>
      <c r="AC75" s="9">
        <f t="shared" si="120"/>
        <v>0</v>
      </c>
      <c r="AD75" s="9">
        <f t="shared" si="120"/>
        <v>22500000</v>
      </c>
      <c r="AE75" s="83"/>
      <c r="AF75" s="9">
        <f t="shared" ref="AF75:AP75" si="121">SUBTOTAL(9,AF65:AF74)</f>
        <v>0</v>
      </c>
      <c r="AG75" s="9">
        <f t="shared" si="121"/>
        <v>-2500000</v>
      </c>
      <c r="AH75" s="9">
        <f t="shared" si="121"/>
        <v>-5000000</v>
      </c>
      <c r="AI75" s="9">
        <f t="shared" si="121"/>
        <v>-5000000</v>
      </c>
      <c r="AJ75" s="9">
        <f t="shared" si="121"/>
        <v>-5000000</v>
      </c>
      <c r="AK75" s="9">
        <f t="shared" si="121"/>
        <v>0</v>
      </c>
      <c r="AL75" s="9">
        <f t="shared" si="121"/>
        <v>0</v>
      </c>
      <c r="AM75" s="9">
        <f t="shared" si="121"/>
        <v>0</v>
      </c>
      <c r="AN75" s="9">
        <f t="shared" si="121"/>
        <v>0</v>
      </c>
      <c r="AO75" s="9">
        <f t="shared" si="121"/>
        <v>0</v>
      </c>
      <c r="AP75" s="9">
        <f t="shared" si="121"/>
        <v>-17500000</v>
      </c>
      <c r="AQ75" s="83"/>
      <c r="AR75" s="9">
        <f t="shared" ref="AR75:BB75" si="122">SUBTOTAL(9,AR65:AR74)</f>
        <v>0</v>
      </c>
      <c r="AS75" s="9">
        <f t="shared" si="122"/>
        <v>-2500000</v>
      </c>
      <c r="AT75" s="9">
        <f t="shared" si="122"/>
        <v>-2500000</v>
      </c>
      <c r="AU75" s="9">
        <f t="shared" si="122"/>
        <v>0</v>
      </c>
      <c r="AV75" s="9">
        <f t="shared" si="122"/>
        <v>0</v>
      </c>
      <c r="AW75" s="9">
        <f t="shared" si="122"/>
        <v>0</v>
      </c>
      <c r="AX75" s="9">
        <f t="shared" si="122"/>
        <v>0</v>
      </c>
      <c r="AY75" s="9">
        <f t="shared" si="122"/>
        <v>0</v>
      </c>
      <c r="AZ75" s="9">
        <f t="shared" si="122"/>
        <v>0</v>
      </c>
      <c r="BA75" s="9">
        <f t="shared" si="122"/>
        <v>0</v>
      </c>
      <c r="BB75" s="9">
        <f t="shared" si="122"/>
        <v>-5000000</v>
      </c>
      <c r="BC75" s="83"/>
      <c r="BD75" s="9">
        <f t="shared" ref="BD75:BP75" si="123">SUBTOTAL(9,BD65:BD74)</f>
        <v>0</v>
      </c>
      <c r="BE75" s="9">
        <f t="shared" si="123"/>
        <v>0</v>
      </c>
      <c r="BF75" s="9">
        <f t="shared" si="123"/>
        <v>0</v>
      </c>
      <c r="BG75" s="9">
        <f t="shared" si="123"/>
        <v>0</v>
      </c>
      <c r="BH75" s="9">
        <f t="shared" si="123"/>
        <v>0</v>
      </c>
      <c r="BI75" s="9">
        <f t="shared" si="123"/>
        <v>0</v>
      </c>
      <c r="BJ75" s="9">
        <f t="shared" si="123"/>
        <v>0</v>
      </c>
      <c r="BK75" s="9">
        <f t="shared" si="123"/>
        <v>0</v>
      </c>
      <c r="BL75" s="9">
        <f t="shared" si="123"/>
        <v>0</v>
      </c>
      <c r="BM75" s="9">
        <f t="shared" si="123"/>
        <v>0</v>
      </c>
      <c r="BN75" s="9">
        <f t="shared" si="123"/>
        <v>0</v>
      </c>
      <c r="BO75" s="9">
        <f t="shared" si="123"/>
        <v>0</v>
      </c>
      <c r="BP75" s="9">
        <f t="shared" si="123"/>
        <v>0</v>
      </c>
      <c r="BQ75" s="9">
        <f t="shared" ref="BQ75:CC75" si="124">SUBTOTAL(9,BQ66:BQ74)</f>
        <v>0</v>
      </c>
      <c r="BR75" s="9">
        <f t="shared" si="124"/>
        <v>0</v>
      </c>
      <c r="BS75" s="9">
        <f t="shared" si="124"/>
        <v>0</v>
      </c>
      <c r="BT75" s="9">
        <f t="shared" si="124"/>
        <v>0</v>
      </c>
      <c r="BU75" s="9">
        <f t="shared" si="124"/>
        <v>0</v>
      </c>
      <c r="BV75" s="9">
        <f t="shared" si="124"/>
        <v>0</v>
      </c>
      <c r="BW75" s="9">
        <f t="shared" si="124"/>
        <v>0</v>
      </c>
      <c r="BX75" s="9">
        <f t="shared" si="124"/>
        <v>0</v>
      </c>
      <c r="BY75" s="9">
        <f t="shared" si="124"/>
        <v>0</v>
      </c>
      <c r="BZ75" s="9">
        <f t="shared" si="124"/>
        <v>0</v>
      </c>
      <c r="CA75" s="9">
        <f t="shared" si="124"/>
        <v>0</v>
      </c>
      <c r="CB75" s="9">
        <f t="shared" si="124"/>
        <v>0</v>
      </c>
      <c r="CC75" s="9">
        <f t="shared" si="124"/>
        <v>0</v>
      </c>
      <c r="CD75" s="7">
        <f>SUBTOTAL(9,CD64:CD74)</f>
        <v>0</v>
      </c>
      <c r="CE75" t="b">
        <f t="shared" si="118"/>
        <v>1</v>
      </c>
    </row>
    <row r="76" spans="3:83" hidden="1" outlineLevel="2" x14ac:dyDescent="0.5">
      <c r="C76" s="5" t="s">
        <v>43</v>
      </c>
      <c r="F76" t="s">
        <v>114</v>
      </c>
      <c r="G76" s="83"/>
      <c r="H76" s="7"/>
      <c r="I76" s="7"/>
      <c r="J76" s="7"/>
      <c r="K76" s="7"/>
      <c r="L76" s="7"/>
      <c r="M76" s="7"/>
      <c r="N76" s="7"/>
      <c r="O76" s="7"/>
      <c r="P76" s="7"/>
      <c r="Q76" s="7"/>
      <c r="R76" s="7"/>
      <c r="S76" s="83"/>
      <c r="T76" s="7"/>
      <c r="U76" s="7"/>
      <c r="V76" s="7"/>
      <c r="W76" s="7"/>
      <c r="X76" s="7"/>
      <c r="Y76" s="7"/>
      <c r="Z76" s="7"/>
      <c r="AA76" s="7"/>
      <c r="AB76" s="7"/>
      <c r="AC76" s="7"/>
      <c r="AD76" s="7"/>
      <c r="AE76" s="83"/>
      <c r="AF76" s="7"/>
      <c r="AG76" s="7"/>
      <c r="AH76" s="7"/>
      <c r="AI76" s="7"/>
      <c r="AJ76" s="7"/>
      <c r="AK76" s="7"/>
      <c r="AL76" s="7"/>
      <c r="AM76" s="7"/>
      <c r="AN76" s="7"/>
      <c r="AO76" s="7"/>
      <c r="AP76" s="7"/>
      <c r="AQ76" s="83"/>
      <c r="AR76" s="7"/>
      <c r="AS76" s="7"/>
      <c r="AT76" s="7"/>
      <c r="AU76" s="7"/>
      <c r="AV76" s="7"/>
      <c r="AW76" s="7"/>
      <c r="AX76" s="7"/>
      <c r="AY76" s="7"/>
      <c r="AZ76" s="7"/>
      <c r="BA76" s="7"/>
      <c r="BB76" s="7"/>
      <c r="BC76" s="83"/>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row>
    <row r="77" spans="3:83" hidden="1" outlineLevel="2" x14ac:dyDescent="0.5">
      <c r="C77" s="78"/>
      <c r="D77" s="78"/>
      <c r="E77" s="78"/>
      <c r="F77" s="78"/>
      <c r="G77" s="83"/>
      <c r="H77" s="88"/>
      <c r="I77" s="88"/>
      <c r="J77" s="88"/>
      <c r="K77" s="88"/>
      <c r="L77" s="88"/>
      <c r="M77" s="88"/>
      <c r="N77" s="88"/>
      <c r="O77" s="88"/>
      <c r="P77" s="88"/>
      <c r="Q77" s="88"/>
      <c r="R77" s="7">
        <f t="shared" ref="R77:R85" si="125">SUM(H77:Q77)</f>
        <v>0</v>
      </c>
      <c r="S77" s="83"/>
      <c r="T77" s="88"/>
      <c r="U77" s="88"/>
      <c r="V77" s="88"/>
      <c r="W77" s="88"/>
      <c r="X77" s="88"/>
      <c r="Y77" s="88"/>
      <c r="Z77" s="88"/>
      <c r="AA77" s="88"/>
      <c r="AB77" s="88"/>
      <c r="AC77" s="88"/>
      <c r="AD77" s="7">
        <f t="shared" ref="AD77:AD85" si="126">SUM(T77:AC77)</f>
        <v>0</v>
      </c>
      <c r="AE77" s="83"/>
      <c r="AF77" s="7">
        <f>T77-H77</f>
        <v>0</v>
      </c>
      <c r="AG77" s="7">
        <f t="shared" ref="AG77:AO85" si="127">U77-I77</f>
        <v>0</v>
      </c>
      <c r="AH77" s="7">
        <f t="shared" si="127"/>
        <v>0</v>
      </c>
      <c r="AI77" s="7">
        <f t="shared" si="127"/>
        <v>0</v>
      </c>
      <c r="AJ77" s="7">
        <f t="shared" si="127"/>
        <v>0</v>
      </c>
      <c r="AK77" s="7">
        <f t="shared" si="127"/>
        <v>0</v>
      </c>
      <c r="AL77" s="7">
        <f t="shared" si="127"/>
        <v>0</v>
      </c>
      <c r="AM77" s="7">
        <f t="shared" si="127"/>
        <v>0</v>
      </c>
      <c r="AN77" s="7">
        <f t="shared" si="127"/>
        <v>0</v>
      </c>
      <c r="AO77" s="7">
        <f t="shared" si="127"/>
        <v>0</v>
      </c>
      <c r="AP77" s="7">
        <f t="shared" ref="AP77:AP85" si="128">SUM(AF77:AO77)</f>
        <v>0</v>
      </c>
      <c r="AQ77" s="83"/>
      <c r="AR77" s="7" t="str">
        <f>IF(OR(AF77="",AF77=0),"",AF77)</f>
        <v/>
      </c>
      <c r="AS77" s="7" t="str">
        <f>IF(OR(AG77="",AG77=0),"",AG77-AF77)</f>
        <v/>
      </c>
      <c r="AT77" s="7" t="str">
        <f t="shared" ref="AT77:BA85" si="129">IF(OR(AH77="",AH77=0),"",AH77-AG77)</f>
        <v/>
      </c>
      <c r="AU77" s="7" t="str">
        <f t="shared" si="129"/>
        <v/>
      </c>
      <c r="AV77" s="7" t="str">
        <f t="shared" si="129"/>
        <v/>
      </c>
      <c r="AW77" s="7" t="str">
        <f t="shared" si="129"/>
        <v/>
      </c>
      <c r="AX77" s="7" t="str">
        <f t="shared" si="129"/>
        <v/>
      </c>
      <c r="AY77" s="7" t="str">
        <f t="shared" si="129"/>
        <v/>
      </c>
      <c r="AZ77" s="7" t="str">
        <f t="shared" si="129"/>
        <v/>
      </c>
      <c r="BA77" s="7" t="str">
        <f t="shared" si="129"/>
        <v/>
      </c>
      <c r="BB77" s="7">
        <f t="shared" ref="BB77:BB85" si="130">SUM(AR77:BA77)</f>
        <v>0</v>
      </c>
      <c r="BC77" s="83"/>
      <c r="BD77" s="88"/>
      <c r="BE77" s="88"/>
      <c r="BF77" s="88"/>
      <c r="BG77" s="88"/>
      <c r="BH77" s="88"/>
      <c r="BI77" s="88"/>
      <c r="BJ77" s="88"/>
      <c r="BK77" s="88"/>
      <c r="BL77" s="88"/>
      <c r="BM77" s="88"/>
      <c r="BN77" s="88"/>
      <c r="BO77" s="88"/>
      <c r="BP77" s="7">
        <f t="shared" ref="BP77:BP85" si="131">SUM(BD77:BO77)</f>
        <v>0</v>
      </c>
      <c r="BQ77" s="7">
        <f t="shared" ref="BQ77:CB85" si="132">IF(OR($BS$3&gt;BQ$6,$BS$3=BQ$6),$CD77/$BS$3,"")</f>
        <v>0</v>
      </c>
      <c r="BR77" s="7">
        <f t="shared" si="132"/>
        <v>0</v>
      </c>
      <c r="BS77" s="7">
        <f t="shared" si="132"/>
        <v>0</v>
      </c>
      <c r="BT77" s="7">
        <f t="shared" si="132"/>
        <v>0</v>
      </c>
      <c r="BU77" s="7">
        <f t="shared" si="132"/>
        <v>0</v>
      </c>
      <c r="BV77" s="7">
        <f t="shared" si="132"/>
        <v>0</v>
      </c>
      <c r="BW77" s="7">
        <f t="shared" si="132"/>
        <v>0</v>
      </c>
      <c r="BX77" s="7">
        <f t="shared" si="132"/>
        <v>0</v>
      </c>
      <c r="BY77" s="7">
        <f t="shared" si="132"/>
        <v>0</v>
      </c>
      <c r="BZ77" s="7">
        <f t="shared" si="132"/>
        <v>0</v>
      </c>
      <c r="CA77" s="7">
        <f t="shared" si="132"/>
        <v>0</v>
      </c>
      <c r="CB77" s="7">
        <f t="shared" si="132"/>
        <v>0</v>
      </c>
      <c r="CC77" s="7">
        <f>SUM(BQ77:CB77)</f>
        <v>0</v>
      </c>
      <c r="CD77" s="7">
        <f t="shared" ref="CD77:CD85" si="133">SUMIFS(AF77:AP77,$AF$5:$AP$5,$BR$2)</f>
        <v>0</v>
      </c>
      <c r="CE77" t="b">
        <f>CC77=CD77</f>
        <v>1</v>
      </c>
    </row>
    <row r="78" spans="3:83" hidden="1" outlineLevel="2" x14ac:dyDescent="0.5">
      <c r="C78" s="78"/>
      <c r="D78" s="78"/>
      <c r="E78" s="78"/>
      <c r="F78" s="78"/>
      <c r="G78" s="83"/>
      <c r="H78" s="88"/>
      <c r="I78" s="88"/>
      <c r="J78" s="88"/>
      <c r="K78" s="88"/>
      <c r="L78" s="88"/>
      <c r="M78" s="88"/>
      <c r="N78" s="88"/>
      <c r="O78" s="88"/>
      <c r="P78" s="88"/>
      <c r="Q78" s="88"/>
      <c r="R78" s="7">
        <f t="shared" si="125"/>
        <v>0</v>
      </c>
      <c r="S78" s="83"/>
      <c r="T78" s="88"/>
      <c r="U78" s="88"/>
      <c r="V78" s="88"/>
      <c r="W78" s="88"/>
      <c r="X78" s="88"/>
      <c r="Y78" s="88"/>
      <c r="Z78" s="88"/>
      <c r="AA78" s="88"/>
      <c r="AB78" s="88"/>
      <c r="AC78" s="88"/>
      <c r="AD78" s="7">
        <f t="shared" si="126"/>
        <v>0</v>
      </c>
      <c r="AE78" s="83"/>
      <c r="AF78" s="7">
        <f t="shared" ref="AF78:AF85" si="134">T78-H78</f>
        <v>0</v>
      </c>
      <c r="AG78" s="7">
        <f t="shared" si="127"/>
        <v>0</v>
      </c>
      <c r="AH78" s="7">
        <f t="shared" si="127"/>
        <v>0</v>
      </c>
      <c r="AI78" s="7">
        <f t="shared" si="127"/>
        <v>0</v>
      </c>
      <c r="AJ78" s="7">
        <f t="shared" si="127"/>
        <v>0</v>
      </c>
      <c r="AK78" s="7">
        <f t="shared" si="127"/>
        <v>0</v>
      </c>
      <c r="AL78" s="7">
        <f t="shared" si="127"/>
        <v>0</v>
      </c>
      <c r="AM78" s="7">
        <f t="shared" si="127"/>
        <v>0</v>
      </c>
      <c r="AN78" s="7">
        <f t="shared" si="127"/>
        <v>0</v>
      </c>
      <c r="AO78" s="7">
        <f t="shared" si="127"/>
        <v>0</v>
      </c>
      <c r="AP78" s="7">
        <f t="shared" si="128"/>
        <v>0</v>
      </c>
      <c r="AQ78" s="83"/>
      <c r="AR78" s="7" t="str">
        <f t="shared" ref="AR78:AR85" si="135">IF(OR(AF78="",AF78=0),"",AF78)</f>
        <v/>
      </c>
      <c r="AS78" s="7" t="str">
        <f t="shared" ref="AS78:AS85" si="136">IF(OR(AG78="",AG78=0),"",AG78-AF78)</f>
        <v/>
      </c>
      <c r="AT78" s="7" t="str">
        <f t="shared" si="129"/>
        <v/>
      </c>
      <c r="AU78" s="7" t="str">
        <f t="shared" si="129"/>
        <v/>
      </c>
      <c r="AV78" s="7" t="str">
        <f t="shared" si="129"/>
        <v/>
      </c>
      <c r="AW78" s="7" t="str">
        <f t="shared" si="129"/>
        <v/>
      </c>
      <c r="AX78" s="7" t="str">
        <f t="shared" si="129"/>
        <v/>
      </c>
      <c r="AY78" s="7" t="str">
        <f t="shared" si="129"/>
        <v/>
      </c>
      <c r="AZ78" s="7" t="str">
        <f t="shared" si="129"/>
        <v/>
      </c>
      <c r="BA78" s="7" t="str">
        <f t="shared" si="129"/>
        <v/>
      </c>
      <c r="BB78" s="7">
        <f t="shared" si="130"/>
        <v>0</v>
      </c>
      <c r="BC78" s="83"/>
      <c r="BD78" s="88"/>
      <c r="BE78" s="88"/>
      <c r="BF78" s="88"/>
      <c r="BG78" s="88"/>
      <c r="BH78" s="88"/>
      <c r="BI78" s="88"/>
      <c r="BJ78" s="88"/>
      <c r="BK78" s="88"/>
      <c r="BL78" s="88"/>
      <c r="BM78" s="88"/>
      <c r="BN78" s="88"/>
      <c r="BO78" s="88"/>
      <c r="BP78" s="7">
        <f t="shared" si="131"/>
        <v>0</v>
      </c>
      <c r="BQ78" s="7">
        <f t="shared" si="132"/>
        <v>0</v>
      </c>
      <c r="BR78" s="7">
        <f t="shared" si="132"/>
        <v>0</v>
      </c>
      <c r="BS78" s="7">
        <f t="shared" si="132"/>
        <v>0</v>
      </c>
      <c r="BT78" s="7">
        <f t="shared" si="132"/>
        <v>0</v>
      </c>
      <c r="BU78" s="7">
        <f t="shared" si="132"/>
        <v>0</v>
      </c>
      <c r="BV78" s="7">
        <f t="shared" si="132"/>
        <v>0</v>
      </c>
      <c r="BW78" s="7">
        <f t="shared" si="132"/>
        <v>0</v>
      </c>
      <c r="BX78" s="7">
        <f t="shared" si="132"/>
        <v>0</v>
      </c>
      <c r="BY78" s="7">
        <f t="shared" si="132"/>
        <v>0</v>
      </c>
      <c r="BZ78" s="7">
        <f t="shared" si="132"/>
        <v>0</v>
      </c>
      <c r="CA78" s="7">
        <f t="shared" si="132"/>
        <v>0</v>
      </c>
      <c r="CB78" s="7">
        <f t="shared" si="132"/>
        <v>0</v>
      </c>
      <c r="CC78" s="7">
        <f t="shared" ref="CC78:CC85" si="137">SUM(BQ78:CB78)</f>
        <v>0</v>
      </c>
      <c r="CD78" s="7">
        <f t="shared" si="133"/>
        <v>0</v>
      </c>
      <c r="CE78" t="b">
        <f t="shared" ref="CE78:CE86" si="138">CC78=CD78</f>
        <v>1</v>
      </c>
    </row>
    <row r="79" spans="3:83" hidden="1" outlineLevel="2" x14ac:dyDescent="0.5">
      <c r="C79" s="78"/>
      <c r="D79" s="78"/>
      <c r="E79" s="78"/>
      <c r="F79" s="78"/>
      <c r="G79" s="83"/>
      <c r="H79" s="88"/>
      <c r="I79" s="88"/>
      <c r="J79" s="88"/>
      <c r="K79" s="88"/>
      <c r="L79" s="88"/>
      <c r="M79" s="88"/>
      <c r="N79" s="88"/>
      <c r="O79" s="88"/>
      <c r="P79" s="88"/>
      <c r="Q79" s="88"/>
      <c r="R79" s="7">
        <f t="shared" si="125"/>
        <v>0</v>
      </c>
      <c r="S79" s="83"/>
      <c r="T79" s="88"/>
      <c r="U79" s="88"/>
      <c r="V79" s="88"/>
      <c r="W79" s="88"/>
      <c r="X79" s="88"/>
      <c r="Y79" s="88"/>
      <c r="Z79" s="88"/>
      <c r="AA79" s="88"/>
      <c r="AB79" s="88"/>
      <c r="AC79" s="88"/>
      <c r="AD79" s="7">
        <f t="shared" si="126"/>
        <v>0</v>
      </c>
      <c r="AE79" s="83"/>
      <c r="AF79" s="7">
        <f t="shared" si="134"/>
        <v>0</v>
      </c>
      <c r="AG79" s="7">
        <f t="shared" si="127"/>
        <v>0</v>
      </c>
      <c r="AH79" s="7">
        <f t="shared" si="127"/>
        <v>0</v>
      </c>
      <c r="AI79" s="7">
        <f t="shared" si="127"/>
        <v>0</v>
      </c>
      <c r="AJ79" s="7">
        <f t="shared" si="127"/>
        <v>0</v>
      </c>
      <c r="AK79" s="7">
        <f t="shared" si="127"/>
        <v>0</v>
      </c>
      <c r="AL79" s="7">
        <f t="shared" si="127"/>
        <v>0</v>
      </c>
      <c r="AM79" s="7">
        <f t="shared" si="127"/>
        <v>0</v>
      </c>
      <c r="AN79" s="7">
        <f t="shared" si="127"/>
        <v>0</v>
      </c>
      <c r="AO79" s="7">
        <f t="shared" si="127"/>
        <v>0</v>
      </c>
      <c r="AP79" s="7">
        <f t="shared" si="128"/>
        <v>0</v>
      </c>
      <c r="AQ79" s="83"/>
      <c r="AR79" s="7" t="str">
        <f t="shared" si="135"/>
        <v/>
      </c>
      <c r="AS79" s="7" t="str">
        <f t="shared" si="136"/>
        <v/>
      </c>
      <c r="AT79" s="7" t="str">
        <f t="shared" si="129"/>
        <v/>
      </c>
      <c r="AU79" s="7" t="str">
        <f t="shared" si="129"/>
        <v/>
      </c>
      <c r="AV79" s="7" t="str">
        <f t="shared" si="129"/>
        <v/>
      </c>
      <c r="AW79" s="7" t="str">
        <f t="shared" si="129"/>
        <v/>
      </c>
      <c r="AX79" s="7" t="str">
        <f t="shared" si="129"/>
        <v/>
      </c>
      <c r="AY79" s="7" t="str">
        <f t="shared" si="129"/>
        <v/>
      </c>
      <c r="AZ79" s="7" t="str">
        <f t="shared" si="129"/>
        <v/>
      </c>
      <c r="BA79" s="7" t="str">
        <f t="shared" si="129"/>
        <v/>
      </c>
      <c r="BB79" s="7">
        <f t="shared" si="130"/>
        <v>0</v>
      </c>
      <c r="BC79" s="83"/>
      <c r="BD79" s="88"/>
      <c r="BE79" s="88"/>
      <c r="BF79" s="88"/>
      <c r="BG79" s="88"/>
      <c r="BH79" s="88"/>
      <c r="BI79" s="88"/>
      <c r="BJ79" s="88"/>
      <c r="BK79" s="88"/>
      <c r="BL79" s="88"/>
      <c r="BM79" s="88"/>
      <c r="BN79" s="88"/>
      <c r="BO79" s="88"/>
      <c r="BP79" s="7">
        <f t="shared" si="131"/>
        <v>0</v>
      </c>
      <c r="BQ79" s="7">
        <f t="shared" si="132"/>
        <v>0</v>
      </c>
      <c r="BR79" s="7">
        <f t="shared" si="132"/>
        <v>0</v>
      </c>
      <c r="BS79" s="7">
        <f t="shared" si="132"/>
        <v>0</v>
      </c>
      <c r="BT79" s="7">
        <f t="shared" si="132"/>
        <v>0</v>
      </c>
      <c r="BU79" s="7">
        <f t="shared" si="132"/>
        <v>0</v>
      </c>
      <c r="BV79" s="7">
        <f t="shared" si="132"/>
        <v>0</v>
      </c>
      <c r="BW79" s="7">
        <f t="shared" si="132"/>
        <v>0</v>
      </c>
      <c r="BX79" s="7">
        <f t="shared" si="132"/>
        <v>0</v>
      </c>
      <c r="BY79" s="7">
        <f t="shared" si="132"/>
        <v>0</v>
      </c>
      <c r="BZ79" s="7">
        <f t="shared" si="132"/>
        <v>0</v>
      </c>
      <c r="CA79" s="7">
        <f t="shared" si="132"/>
        <v>0</v>
      </c>
      <c r="CB79" s="7">
        <f t="shared" si="132"/>
        <v>0</v>
      </c>
      <c r="CC79" s="7">
        <f t="shared" si="137"/>
        <v>0</v>
      </c>
      <c r="CD79" s="7">
        <f t="shared" si="133"/>
        <v>0</v>
      </c>
      <c r="CE79" t="b">
        <f t="shared" si="138"/>
        <v>1</v>
      </c>
    </row>
    <row r="80" spans="3:83" hidden="1" outlineLevel="2" x14ac:dyDescent="0.5">
      <c r="C80" s="78"/>
      <c r="D80" s="78"/>
      <c r="E80" s="78"/>
      <c r="F80" s="78"/>
      <c r="G80" s="83"/>
      <c r="H80" s="88"/>
      <c r="I80" s="88"/>
      <c r="J80" s="88"/>
      <c r="K80" s="88"/>
      <c r="L80" s="88"/>
      <c r="M80" s="88"/>
      <c r="N80" s="88"/>
      <c r="O80" s="88"/>
      <c r="P80" s="88"/>
      <c r="Q80" s="88"/>
      <c r="R80" s="7">
        <f t="shared" si="125"/>
        <v>0</v>
      </c>
      <c r="S80" s="83"/>
      <c r="T80" s="88"/>
      <c r="U80" s="88"/>
      <c r="V80" s="88"/>
      <c r="W80" s="88"/>
      <c r="X80" s="88"/>
      <c r="Y80" s="88"/>
      <c r="Z80" s="88"/>
      <c r="AA80" s="88"/>
      <c r="AB80" s="88"/>
      <c r="AC80" s="88"/>
      <c r="AD80" s="7">
        <f t="shared" si="126"/>
        <v>0</v>
      </c>
      <c r="AE80" s="83"/>
      <c r="AF80" s="7">
        <f t="shared" si="134"/>
        <v>0</v>
      </c>
      <c r="AG80" s="7">
        <f t="shared" si="127"/>
        <v>0</v>
      </c>
      <c r="AH80" s="7">
        <f t="shared" si="127"/>
        <v>0</v>
      </c>
      <c r="AI80" s="7">
        <f t="shared" si="127"/>
        <v>0</v>
      </c>
      <c r="AJ80" s="7">
        <f t="shared" si="127"/>
        <v>0</v>
      </c>
      <c r="AK80" s="7">
        <f t="shared" si="127"/>
        <v>0</v>
      </c>
      <c r="AL80" s="7">
        <f t="shared" si="127"/>
        <v>0</v>
      </c>
      <c r="AM80" s="7">
        <f t="shared" si="127"/>
        <v>0</v>
      </c>
      <c r="AN80" s="7">
        <f t="shared" si="127"/>
        <v>0</v>
      </c>
      <c r="AO80" s="7">
        <f t="shared" si="127"/>
        <v>0</v>
      </c>
      <c r="AP80" s="7">
        <f t="shared" si="128"/>
        <v>0</v>
      </c>
      <c r="AQ80" s="83"/>
      <c r="AR80" s="7" t="str">
        <f t="shared" si="135"/>
        <v/>
      </c>
      <c r="AS80" s="7" t="str">
        <f t="shared" si="136"/>
        <v/>
      </c>
      <c r="AT80" s="7" t="str">
        <f t="shared" si="129"/>
        <v/>
      </c>
      <c r="AU80" s="7" t="str">
        <f t="shared" si="129"/>
        <v/>
      </c>
      <c r="AV80" s="7" t="str">
        <f t="shared" si="129"/>
        <v/>
      </c>
      <c r="AW80" s="7" t="str">
        <f t="shared" si="129"/>
        <v/>
      </c>
      <c r="AX80" s="7" t="str">
        <f t="shared" si="129"/>
        <v/>
      </c>
      <c r="AY80" s="7" t="str">
        <f t="shared" si="129"/>
        <v/>
      </c>
      <c r="AZ80" s="7" t="str">
        <f t="shared" si="129"/>
        <v/>
      </c>
      <c r="BA80" s="7" t="str">
        <f t="shared" si="129"/>
        <v/>
      </c>
      <c r="BB80" s="7">
        <f t="shared" si="130"/>
        <v>0</v>
      </c>
      <c r="BC80" s="83"/>
      <c r="BD80" s="88"/>
      <c r="BE80" s="88"/>
      <c r="BF80" s="88"/>
      <c r="BG80" s="88"/>
      <c r="BH80" s="88"/>
      <c r="BI80" s="88"/>
      <c r="BJ80" s="88"/>
      <c r="BK80" s="88"/>
      <c r="BL80" s="88"/>
      <c r="BM80" s="88"/>
      <c r="BN80" s="88"/>
      <c r="BO80" s="88"/>
      <c r="BP80" s="7">
        <f t="shared" si="131"/>
        <v>0</v>
      </c>
      <c r="BQ80" s="7">
        <f t="shared" si="132"/>
        <v>0</v>
      </c>
      <c r="BR80" s="7">
        <f t="shared" si="132"/>
        <v>0</v>
      </c>
      <c r="BS80" s="7">
        <f t="shared" si="132"/>
        <v>0</v>
      </c>
      <c r="BT80" s="7">
        <f t="shared" si="132"/>
        <v>0</v>
      </c>
      <c r="BU80" s="7">
        <f t="shared" si="132"/>
        <v>0</v>
      </c>
      <c r="BV80" s="7">
        <f t="shared" si="132"/>
        <v>0</v>
      </c>
      <c r="BW80" s="7">
        <f t="shared" si="132"/>
        <v>0</v>
      </c>
      <c r="BX80" s="7">
        <f t="shared" si="132"/>
        <v>0</v>
      </c>
      <c r="BY80" s="7">
        <f t="shared" si="132"/>
        <v>0</v>
      </c>
      <c r="BZ80" s="7">
        <f t="shared" si="132"/>
        <v>0</v>
      </c>
      <c r="CA80" s="7">
        <f t="shared" si="132"/>
        <v>0</v>
      </c>
      <c r="CB80" s="7">
        <f t="shared" si="132"/>
        <v>0</v>
      </c>
      <c r="CC80" s="7">
        <f t="shared" si="137"/>
        <v>0</v>
      </c>
      <c r="CD80" s="7">
        <f t="shared" si="133"/>
        <v>0</v>
      </c>
      <c r="CE80" t="b">
        <f t="shared" si="138"/>
        <v>1</v>
      </c>
    </row>
    <row r="81" spans="3:83" hidden="1" outlineLevel="2" x14ac:dyDescent="0.5">
      <c r="C81" s="78"/>
      <c r="D81" s="78"/>
      <c r="E81" s="78"/>
      <c r="F81" s="78"/>
      <c r="G81" s="83"/>
      <c r="H81" s="88"/>
      <c r="I81" s="88"/>
      <c r="J81" s="88"/>
      <c r="K81" s="88"/>
      <c r="L81" s="88"/>
      <c r="M81" s="88"/>
      <c r="N81" s="88"/>
      <c r="O81" s="88"/>
      <c r="P81" s="88"/>
      <c r="Q81" s="88"/>
      <c r="R81" s="7">
        <f t="shared" si="125"/>
        <v>0</v>
      </c>
      <c r="S81" s="83"/>
      <c r="T81" s="88"/>
      <c r="U81" s="88"/>
      <c r="V81" s="88"/>
      <c r="W81" s="88"/>
      <c r="X81" s="88"/>
      <c r="Y81" s="88"/>
      <c r="Z81" s="88"/>
      <c r="AA81" s="88"/>
      <c r="AB81" s="88"/>
      <c r="AC81" s="88"/>
      <c r="AD81" s="7">
        <f t="shared" si="126"/>
        <v>0</v>
      </c>
      <c r="AE81" s="83"/>
      <c r="AF81" s="7">
        <f t="shared" si="134"/>
        <v>0</v>
      </c>
      <c r="AG81" s="7">
        <f t="shared" si="127"/>
        <v>0</v>
      </c>
      <c r="AH81" s="7">
        <f t="shared" si="127"/>
        <v>0</v>
      </c>
      <c r="AI81" s="7">
        <f t="shared" si="127"/>
        <v>0</v>
      </c>
      <c r="AJ81" s="7">
        <f t="shared" si="127"/>
        <v>0</v>
      </c>
      <c r="AK81" s="7">
        <f t="shared" si="127"/>
        <v>0</v>
      </c>
      <c r="AL81" s="7">
        <f t="shared" si="127"/>
        <v>0</v>
      </c>
      <c r="AM81" s="7">
        <f t="shared" si="127"/>
        <v>0</v>
      </c>
      <c r="AN81" s="7">
        <f t="shared" si="127"/>
        <v>0</v>
      </c>
      <c r="AO81" s="7">
        <f t="shared" si="127"/>
        <v>0</v>
      </c>
      <c r="AP81" s="7">
        <f t="shared" si="128"/>
        <v>0</v>
      </c>
      <c r="AQ81" s="83"/>
      <c r="AR81" s="7" t="str">
        <f t="shared" si="135"/>
        <v/>
      </c>
      <c r="AS81" s="7" t="str">
        <f t="shared" si="136"/>
        <v/>
      </c>
      <c r="AT81" s="7" t="str">
        <f t="shared" si="129"/>
        <v/>
      </c>
      <c r="AU81" s="7" t="str">
        <f t="shared" si="129"/>
        <v/>
      </c>
      <c r="AV81" s="7" t="str">
        <f t="shared" si="129"/>
        <v/>
      </c>
      <c r="AW81" s="7" t="str">
        <f t="shared" si="129"/>
        <v/>
      </c>
      <c r="AX81" s="7" t="str">
        <f t="shared" si="129"/>
        <v/>
      </c>
      <c r="AY81" s="7" t="str">
        <f t="shared" si="129"/>
        <v/>
      </c>
      <c r="AZ81" s="7" t="str">
        <f t="shared" si="129"/>
        <v/>
      </c>
      <c r="BA81" s="7" t="str">
        <f t="shared" si="129"/>
        <v/>
      </c>
      <c r="BB81" s="7">
        <f t="shared" si="130"/>
        <v>0</v>
      </c>
      <c r="BC81" s="83"/>
      <c r="BD81" s="88"/>
      <c r="BE81" s="88"/>
      <c r="BF81" s="88"/>
      <c r="BG81" s="88"/>
      <c r="BH81" s="88"/>
      <c r="BI81" s="88"/>
      <c r="BJ81" s="88"/>
      <c r="BK81" s="88"/>
      <c r="BL81" s="88"/>
      <c r="BM81" s="88"/>
      <c r="BN81" s="88"/>
      <c r="BO81" s="88"/>
      <c r="BP81" s="7">
        <f t="shared" si="131"/>
        <v>0</v>
      </c>
      <c r="BQ81" s="7">
        <f t="shared" si="132"/>
        <v>0</v>
      </c>
      <c r="BR81" s="7">
        <f t="shared" si="132"/>
        <v>0</v>
      </c>
      <c r="BS81" s="7">
        <f t="shared" si="132"/>
        <v>0</v>
      </c>
      <c r="BT81" s="7">
        <f t="shared" si="132"/>
        <v>0</v>
      </c>
      <c r="BU81" s="7">
        <f t="shared" si="132"/>
        <v>0</v>
      </c>
      <c r="BV81" s="7">
        <f t="shared" si="132"/>
        <v>0</v>
      </c>
      <c r="BW81" s="7">
        <f t="shared" si="132"/>
        <v>0</v>
      </c>
      <c r="BX81" s="7">
        <f t="shared" si="132"/>
        <v>0</v>
      </c>
      <c r="BY81" s="7">
        <f t="shared" si="132"/>
        <v>0</v>
      </c>
      <c r="BZ81" s="7">
        <f t="shared" si="132"/>
        <v>0</v>
      </c>
      <c r="CA81" s="7">
        <f t="shared" si="132"/>
        <v>0</v>
      </c>
      <c r="CB81" s="7">
        <f t="shared" si="132"/>
        <v>0</v>
      </c>
      <c r="CC81" s="7">
        <f t="shared" si="137"/>
        <v>0</v>
      </c>
      <c r="CD81" s="7">
        <f t="shared" si="133"/>
        <v>0</v>
      </c>
      <c r="CE81" t="b">
        <f t="shared" si="138"/>
        <v>1</v>
      </c>
    </row>
    <row r="82" spans="3:83" hidden="1" outlineLevel="2" x14ac:dyDescent="0.5">
      <c r="C82" s="78"/>
      <c r="D82" s="78"/>
      <c r="E82" s="78"/>
      <c r="F82" s="78"/>
      <c r="G82" s="83"/>
      <c r="H82" s="88"/>
      <c r="I82" s="88"/>
      <c r="J82" s="88"/>
      <c r="K82" s="88"/>
      <c r="L82" s="88"/>
      <c r="M82" s="88"/>
      <c r="N82" s="88"/>
      <c r="O82" s="88"/>
      <c r="P82" s="88"/>
      <c r="Q82" s="88"/>
      <c r="R82" s="7">
        <f t="shared" si="125"/>
        <v>0</v>
      </c>
      <c r="S82" s="83"/>
      <c r="T82" s="88"/>
      <c r="U82" s="88"/>
      <c r="V82" s="88"/>
      <c r="W82" s="88"/>
      <c r="X82" s="88"/>
      <c r="Y82" s="88"/>
      <c r="Z82" s="88"/>
      <c r="AA82" s="88"/>
      <c r="AB82" s="88"/>
      <c r="AC82" s="88"/>
      <c r="AD82" s="7">
        <f t="shared" si="126"/>
        <v>0</v>
      </c>
      <c r="AE82" s="83"/>
      <c r="AF82" s="7">
        <f t="shared" si="134"/>
        <v>0</v>
      </c>
      <c r="AG82" s="7">
        <f t="shared" si="127"/>
        <v>0</v>
      </c>
      <c r="AH82" s="7">
        <f t="shared" si="127"/>
        <v>0</v>
      </c>
      <c r="AI82" s="7">
        <f t="shared" si="127"/>
        <v>0</v>
      </c>
      <c r="AJ82" s="7">
        <f t="shared" si="127"/>
        <v>0</v>
      </c>
      <c r="AK82" s="7">
        <f t="shared" si="127"/>
        <v>0</v>
      </c>
      <c r="AL82" s="7">
        <f t="shared" si="127"/>
        <v>0</v>
      </c>
      <c r="AM82" s="7">
        <f t="shared" si="127"/>
        <v>0</v>
      </c>
      <c r="AN82" s="7">
        <f t="shared" si="127"/>
        <v>0</v>
      </c>
      <c r="AO82" s="7">
        <f t="shared" si="127"/>
        <v>0</v>
      </c>
      <c r="AP82" s="7">
        <f t="shared" si="128"/>
        <v>0</v>
      </c>
      <c r="AQ82" s="83"/>
      <c r="AR82" s="7" t="str">
        <f t="shared" si="135"/>
        <v/>
      </c>
      <c r="AS82" s="7" t="str">
        <f t="shared" si="136"/>
        <v/>
      </c>
      <c r="AT82" s="7" t="str">
        <f t="shared" si="129"/>
        <v/>
      </c>
      <c r="AU82" s="7" t="str">
        <f t="shared" si="129"/>
        <v/>
      </c>
      <c r="AV82" s="7" t="str">
        <f t="shared" si="129"/>
        <v/>
      </c>
      <c r="AW82" s="7" t="str">
        <f t="shared" si="129"/>
        <v/>
      </c>
      <c r="AX82" s="7" t="str">
        <f t="shared" si="129"/>
        <v/>
      </c>
      <c r="AY82" s="7" t="str">
        <f t="shared" si="129"/>
        <v/>
      </c>
      <c r="AZ82" s="7" t="str">
        <f t="shared" si="129"/>
        <v/>
      </c>
      <c r="BA82" s="7" t="str">
        <f t="shared" si="129"/>
        <v/>
      </c>
      <c r="BB82" s="7">
        <f t="shared" si="130"/>
        <v>0</v>
      </c>
      <c r="BC82" s="83"/>
      <c r="BD82" s="88"/>
      <c r="BE82" s="88"/>
      <c r="BF82" s="88"/>
      <c r="BG82" s="88"/>
      <c r="BH82" s="88"/>
      <c r="BI82" s="88"/>
      <c r="BJ82" s="88"/>
      <c r="BK82" s="88"/>
      <c r="BL82" s="88"/>
      <c r="BM82" s="88"/>
      <c r="BN82" s="88"/>
      <c r="BO82" s="88"/>
      <c r="BP82" s="7">
        <f t="shared" si="131"/>
        <v>0</v>
      </c>
      <c r="BQ82" s="7">
        <f t="shared" si="132"/>
        <v>0</v>
      </c>
      <c r="BR82" s="7">
        <f t="shared" si="132"/>
        <v>0</v>
      </c>
      <c r="BS82" s="7">
        <f t="shared" si="132"/>
        <v>0</v>
      </c>
      <c r="BT82" s="7">
        <f t="shared" si="132"/>
        <v>0</v>
      </c>
      <c r="BU82" s="7">
        <f t="shared" si="132"/>
        <v>0</v>
      </c>
      <c r="BV82" s="7">
        <f t="shared" si="132"/>
        <v>0</v>
      </c>
      <c r="BW82" s="7">
        <f t="shared" si="132"/>
        <v>0</v>
      </c>
      <c r="BX82" s="7">
        <f t="shared" si="132"/>
        <v>0</v>
      </c>
      <c r="BY82" s="7">
        <f t="shared" si="132"/>
        <v>0</v>
      </c>
      <c r="BZ82" s="7">
        <f t="shared" si="132"/>
        <v>0</v>
      </c>
      <c r="CA82" s="7">
        <f t="shared" si="132"/>
        <v>0</v>
      </c>
      <c r="CB82" s="7">
        <f t="shared" si="132"/>
        <v>0</v>
      </c>
      <c r="CC82" s="7">
        <f t="shared" si="137"/>
        <v>0</v>
      </c>
      <c r="CD82" s="7">
        <f t="shared" si="133"/>
        <v>0</v>
      </c>
      <c r="CE82" t="b">
        <f t="shared" si="138"/>
        <v>1</v>
      </c>
    </row>
    <row r="83" spans="3:83" hidden="1" outlineLevel="2" x14ac:dyDescent="0.5">
      <c r="C83" s="78"/>
      <c r="D83" s="78"/>
      <c r="E83" s="78"/>
      <c r="F83" s="78"/>
      <c r="G83" s="83"/>
      <c r="H83" s="88"/>
      <c r="I83" s="88"/>
      <c r="J83" s="88"/>
      <c r="K83" s="88"/>
      <c r="L83" s="88"/>
      <c r="M83" s="88"/>
      <c r="N83" s="88"/>
      <c r="O83" s="88"/>
      <c r="P83" s="88"/>
      <c r="Q83" s="88"/>
      <c r="R83" s="7">
        <f t="shared" si="125"/>
        <v>0</v>
      </c>
      <c r="S83" s="83"/>
      <c r="T83" s="88"/>
      <c r="U83" s="88"/>
      <c r="V83" s="88"/>
      <c r="W83" s="88"/>
      <c r="X83" s="88"/>
      <c r="Y83" s="88"/>
      <c r="Z83" s="88"/>
      <c r="AA83" s="88"/>
      <c r="AB83" s="88"/>
      <c r="AC83" s="88"/>
      <c r="AD83" s="7">
        <f t="shared" si="126"/>
        <v>0</v>
      </c>
      <c r="AE83" s="83"/>
      <c r="AF83" s="7">
        <f t="shared" si="134"/>
        <v>0</v>
      </c>
      <c r="AG83" s="7">
        <f t="shared" si="127"/>
        <v>0</v>
      </c>
      <c r="AH83" s="7">
        <f t="shared" si="127"/>
        <v>0</v>
      </c>
      <c r="AI83" s="7">
        <f t="shared" si="127"/>
        <v>0</v>
      </c>
      <c r="AJ83" s="7">
        <f t="shared" si="127"/>
        <v>0</v>
      </c>
      <c r="AK83" s="7">
        <f t="shared" si="127"/>
        <v>0</v>
      </c>
      <c r="AL83" s="7">
        <f t="shared" si="127"/>
        <v>0</v>
      </c>
      <c r="AM83" s="7">
        <f t="shared" si="127"/>
        <v>0</v>
      </c>
      <c r="AN83" s="7">
        <f t="shared" si="127"/>
        <v>0</v>
      </c>
      <c r="AO83" s="7">
        <f t="shared" si="127"/>
        <v>0</v>
      </c>
      <c r="AP83" s="7">
        <f t="shared" si="128"/>
        <v>0</v>
      </c>
      <c r="AQ83" s="83"/>
      <c r="AR83" s="7" t="str">
        <f t="shared" si="135"/>
        <v/>
      </c>
      <c r="AS83" s="7" t="str">
        <f t="shared" si="136"/>
        <v/>
      </c>
      <c r="AT83" s="7" t="str">
        <f t="shared" si="129"/>
        <v/>
      </c>
      <c r="AU83" s="7" t="str">
        <f t="shared" si="129"/>
        <v/>
      </c>
      <c r="AV83" s="7" t="str">
        <f t="shared" si="129"/>
        <v/>
      </c>
      <c r="AW83" s="7" t="str">
        <f t="shared" si="129"/>
        <v/>
      </c>
      <c r="AX83" s="7" t="str">
        <f t="shared" si="129"/>
        <v/>
      </c>
      <c r="AY83" s="7" t="str">
        <f t="shared" si="129"/>
        <v/>
      </c>
      <c r="AZ83" s="7" t="str">
        <f t="shared" si="129"/>
        <v/>
      </c>
      <c r="BA83" s="7" t="str">
        <f t="shared" si="129"/>
        <v/>
      </c>
      <c r="BB83" s="7">
        <f t="shared" si="130"/>
        <v>0</v>
      </c>
      <c r="BC83" s="83"/>
      <c r="BD83" s="88"/>
      <c r="BE83" s="88"/>
      <c r="BF83" s="88"/>
      <c r="BG83" s="88"/>
      <c r="BH83" s="88"/>
      <c r="BI83" s="88"/>
      <c r="BJ83" s="88"/>
      <c r="BK83" s="88"/>
      <c r="BL83" s="88"/>
      <c r="BM83" s="88"/>
      <c r="BN83" s="88"/>
      <c r="BO83" s="88"/>
      <c r="BP83" s="7">
        <f t="shared" si="131"/>
        <v>0</v>
      </c>
      <c r="BQ83" s="7">
        <f t="shared" si="132"/>
        <v>0</v>
      </c>
      <c r="BR83" s="7">
        <f t="shared" si="132"/>
        <v>0</v>
      </c>
      <c r="BS83" s="7">
        <f t="shared" si="132"/>
        <v>0</v>
      </c>
      <c r="BT83" s="7">
        <f t="shared" si="132"/>
        <v>0</v>
      </c>
      <c r="BU83" s="7">
        <f t="shared" si="132"/>
        <v>0</v>
      </c>
      <c r="BV83" s="7">
        <f t="shared" si="132"/>
        <v>0</v>
      </c>
      <c r="BW83" s="7">
        <f t="shared" si="132"/>
        <v>0</v>
      </c>
      <c r="BX83" s="7">
        <f t="shared" si="132"/>
        <v>0</v>
      </c>
      <c r="BY83" s="7">
        <f t="shared" si="132"/>
        <v>0</v>
      </c>
      <c r="BZ83" s="7">
        <f t="shared" si="132"/>
        <v>0</v>
      </c>
      <c r="CA83" s="7">
        <f t="shared" si="132"/>
        <v>0</v>
      </c>
      <c r="CB83" s="7">
        <f t="shared" si="132"/>
        <v>0</v>
      </c>
      <c r="CC83" s="7">
        <f t="shared" si="137"/>
        <v>0</v>
      </c>
      <c r="CD83" s="7">
        <f t="shared" si="133"/>
        <v>0</v>
      </c>
      <c r="CE83" t="b">
        <f t="shared" si="138"/>
        <v>1</v>
      </c>
    </row>
    <row r="84" spans="3:83" hidden="1" outlineLevel="2" x14ac:dyDescent="0.5">
      <c r="C84" s="78"/>
      <c r="D84" s="78"/>
      <c r="E84" s="78"/>
      <c r="F84" s="78"/>
      <c r="G84" s="83"/>
      <c r="H84" s="88"/>
      <c r="I84" s="88"/>
      <c r="J84" s="88"/>
      <c r="K84" s="88"/>
      <c r="L84" s="88"/>
      <c r="M84" s="88"/>
      <c r="N84" s="88"/>
      <c r="O84" s="88"/>
      <c r="P84" s="88"/>
      <c r="Q84" s="88"/>
      <c r="R84" s="7">
        <f t="shared" si="125"/>
        <v>0</v>
      </c>
      <c r="S84" s="83"/>
      <c r="T84" s="88"/>
      <c r="U84" s="88"/>
      <c r="V84" s="88"/>
      <c r="W84" s="88"/>
      <c r="X84" s="88"/>
      <c r="Y84" s="88"/>
      <c r="Z84" s="88"/>
      <c r="AA84" s="88"/>
      <c r="AB84" s="88"/>
      <c r="AC84" s="88"/>
      <c r="AD84" s="7">
        <f t="shared" si="126"/>
        <v>0</v>
      </c>
      <c r="AE84" s="83"/>
      <c r="AF84" s="7">
        <f t="shared" si="134"/>
        <v>0</v>
      </c>
      <c r="AG84" s="7">
        <f t="shared" si="127"/>
        <v>0</v>
      </c>
      <c r="AH84" s="7">
        <f t="shared" si="127"/>
        <v>0</v>
      </c>
      <c r="AI84" s="7">
        <f t="shared" si="127"/>
        <v>0</v>
      </c>
      <c r="AJ84" s="7">
        <f t="shared" si="127"/>
        <v>0</v>
      </c>
      <c r="AK84" s="7">
        <f t="shared" si="127"/>
        <v>0</v>
      </c>
      <c r="AL84" s="7">
        <f t="shared" si="127"/>
        <v>0</v>
      </c>
      <c r="AM84" s="7">
        <f t="shared" si="127"/>
        <v>0</v>
      </c>
      <c r="AN84" s="7">
        <f t="shared" si="127"/>
        <v>0</v>
      </c>
      <c r="AO84" s="7">
        <f t="shared" si="127"/>
        <v>0</v>
      </c>
      <c r="AP84" s="7">
        <f t="shared" si="128"/>
        <v>0</v>
      </c>
      <c r="AQ84" s="83"/>
      <c r="AR84" s="7" t="str">
        <f t="shared" si="135"/>
        <v/>
      </c>
      <c r="AS84" s="7" t="str">
        <f t="shared" si="136"/>
        <v/>
      </c>
      <c r="AT84" s="7" t="str">
        <f t="shared" si="129"/>
        <v/>
      </c>
      <c r="AU84" s="7" t="str">
        <f t="shared" si="129"/>
        <v/>
      </c>
      <c r="AV84" s="7" t="str">
        <f t="shared" si="129"/>
        <v/>
      </c>
      <c r="AW84" s="7" t="str">
        <f t="shared" si="129"/>
        <v/>
      </c>
      <c r="AX84" s="7" t="str">
        <f t="shared" si="129"/>
        <v/>
      </c>
      <c r="AY84" s="7" t="str">
        <f t="shared" si="129"/>
        <v/>
      </c>
      <c r="AZ84" s="7" t="str">
        <f t="shared" si="129"/>
        <v/>
      </c>
      <c r="BA84" s="7" t="str">
        <f t="shared" si="129"/>
        <v/>
      </c>
      <c r="BB84" s="7">
        <f t="shared" si="130"/>
        <v>0</v>
      </c>
      <c r="BC84" s="83"/>
      <c r="BD84" s="88"/>
      <c r="BE84" s="88"/>
      <c r="BF84" s="88"/>
      <c r="BG84" s="88"/>
      <c r="BH84" s="88"/>
      <c r="BI84" s="88"/>
      <c r="BJ84" s="88"/>
      <c r="BK84" s="88"/>
      <c r="BL84" s="88"/>
      <c r="BM84" s="88"/>
      <c r="BN84" s="88"/>
      <c r="BO84" s="88"/>
      <c r="BP84" s="7">
        <f t="shared" si="131"/>
        <v>0</v>
      </c>
      <c r="BQ84" s="7">
        <f t="shared" si="132"/>
        <v>0</v>
      </c>
      <c r="BR84" s="7">
        <f t="shared" si="132"/>
        <v>0</v>
      </c>
      <c r="BS84" s="7">
        <f t="shared" si="132"/>
        <v>0</v>
      </c>
      <c r="BT84" s="7">
        <f t="shared" si="132"/>
        <v>0</v>
      </c>
      <c r="BU84" s="7">
        <f t="shared" si="132"/>
        <v>0</v>
      </c>
      <c r="BV84" s="7">
        <f t="shared" si="132"/>
        <v>0</v>
      </c>
      <c r="BW84" s="7">
        <f t="shared" si="132"/>
        <v>0</v>
      </c>
      <c r="BX84" s="7">
        <f t="shared" si="132"/>
        <v>0</v>
      </c>
      <c r="BY84" s="7">
        <f t="shared" si="132"/>
        <v>0</v>
      </c>
      <c r="BZ84" s="7">
        <f t="shared" si="132"/>
        <v>0</v>
      </c>
      <c r="CA84" s="7">
        <f t="shared" si="132"/>
        <v>0</v>
      </c>
      <c r="CB84" s="7">
        <f t="shared" si="132"/>
        <v>0</v>
      </c>
      <c r="CC84" s="7">
        <f t="shared" si="137"/>
        <v>0</v>
      </c>
      <c r="CD84" s="7">
        <f t="shared" si="133"/>
        <v>0</v>
      </c>
      <c r="CE84" t="b">
        <f t="shared" si="138"/>
        <v>1</v>
      </c>
    </row>
    <row r="85" spans="3:83" hidden="1" outlineLevel="2" x14ac:dyDescent="0.5">
      <c r="C85" s="90"/>
      <c r="D85" s="90"/>
      <c r="E85" s="90"/>
      <c r="F85" s="90"/>
      <c r="G85" s="84"/>
      <c r="H85" s="89"/>
      <c r="I85" s="89"/>
      <c r="J85" s="89"/>
      <c r="K85" s="89"/>
      <c r="L85" s="89"/>
      <c r="M85" s="89"/>
      <c r="N85" s="89"/>
      <c r="O85" s="89"/>
      <c r="P85" s="89"/>
      <c r="Q85" s="89"/>
      <c r="R85" s="8">
        <f t="shared" si="125"/>
        <v>0</v>
      </c>
      <c r="S85" s="84"/>
      <c r="T85" s="89"/>
      <c r="U85" s="89"/>
      <c r="V85" s="89"/>
      <c r="W85" s="89"/>
      <c r="X85" s="89"/>
      <c r="Y85" s="89"/>
      <c r="Z85" s="89"/>
      <c r="AA85" s="89"/>
      <c r="AB85" s="89"/>
      <c r="AC85" s="89"/>
      <c r="AD85" s="8">
        <f t="shared" si="126"/>
        <v>0</v>
      </c>
      <c r="AE85" s="84"/>
      <c r="AF85" s="8">
        <f t="shared" si="134"/>
        <v>0</v>
      </c>
      <c r="AG85" s="8">
        <f t="shared" si="127"/>
        <v>0</v>
      </c>
      <c r="AH85" s="8">
        <f t="shared" si="127"/>
        <v>0</v>
      </c>
      <c r="AI85" s="8">
        <f t="shared" si="127"/>
        <v>0</v>
      </c>
      <c r="AJ85" s="8">
        <f t="shared" si="127"/>
        <v>0</v>
      </c>
      <c r="AK85" s="8">
        <f t="shared" si="127"/>
        <v>0</v>
      </c>
      <c r="AL85" s="8">
        <f t="shared" si="127"/>
        <v>0</v>
      </c>
      <c r="AM85" s="8">
        <f t="shared" si="127"/>
        <v>0</v>
      </c>
      <c r="AN85" s="8">
        <f t="shared" si="127"/>
        <v>0</v>
      </c>
      <c r="AO85" s="8">
        <f t="shared" si="127"/>
        <v>0</v>
      </c>
      <c r="AP85" s="8">
        <f t="shared" si="128"/>
        <v>0</v>
      </c>
      <c r="AQ85" s="84"/>
      <c r="AR85" s="8" t="str">
        <f t="shared" si="135"/>
        <v/>
      </c>
      <c r="AS85" s="8" t="str">
        <f t="shared" si="136"/>
        <v/>
      </c>
      <c r="AT85" s="8" t="str">
        <f t="shared" si="129"/>
        <v/>
      </c>
      <c r="AU85" s="8" t="str">
        <f t="shared" si="129"/>
        <v/>
      </c>
      <c r="AV85" s="8" t="str">
        <f t="shared" si="129"/>
        <v/>
      </c>
      <c r="AW85" s="8" t="str">
        <f t="shared" si="129"/>
        <v/>
      </c>
      <c r="AX85" s="8" t="str">
        <f t="shared" si="129"/>
        <v/>
      </c>
      <c r="AY85" s="8" t="str">
        <f t="shared" si="129"/>
        <v/>
      </c>
      <c r="AZ85" s="8" t="str">
        <f t="shared" si="129"/>
        <v/>
      </c>
      <c r="BA85" s="8" t="str">
        <f t="shared" si="129"/>
        <v/>
      </c>
      <c r="BB85" s="8">
        <f t="shared" si="130"/>
        <v>0</v>
      </c>
      <c r="BC85" s="84"/>
      <c r="BD85" s="239"/>
      <c r="BE85" s="89"/>
      <c r="BF85" s="89"/>
      <c r="BG85" s="89"/>
      <c r="BH85" s="89"/>
      <c r="BI85" s="89"/>
      <c r="BJ85" s="89"/>
      <c r="BK85" s="89"/>
      <c r="BL85" s="89"/>
      <c r="BM85" s="89"/>
      <c r="BN85" s="89"/>
      <c r="BO85" s="89"/>
      <c r="BP85" s="8">
        <f t="shared" si="131"/>
        <v>0</v>
      </c>
      <c r="BQ85" s="8">
        <f t="shared" si="132"/>
        <v>0</v>
      </c>
      <c r="BR85" s="8">
        <f t="shared" si="132"/>
        <v>0</v>
      </c>
      <c r="BS85" s="8">
        <f t="shared" si="132"/>
        <v>0</v>
      </c>
      <c r="BT85" s="8">
        <f t="shared" si="132"/>
        <v>0</v>
      </c>
      <c r="BU85" s="8">
        <f t="shared" si="132"/>
        <v>0</v>
      </c>
      <c r="BV85" s="8">
        <f t="shared" si="132"/>
        <v>0</v>
      </c>
      <c r="BW85" s="8">
        <f t="shared" si="132"/>
        <v>0</v>
      </c>
      <c r="BX85" s="8">
        <f t="shared" si="132"/>
        <v>0</v>
      </c>
      <c r="BY85" s="8">
        <f t="shared" si="132"/>
        <v>0</v>
      </c>
      <c r="BZ85" s="8">
        <f t="shared" si="132"/>
        <v>0</v>
      </c>
      <c r="CA85" s="8">
        <f t="shared" si="132"/>
        <v>0</v>
      </c>
      <c r="CB85" s="8">
        <f t="shared" si="132"/>
        <v>0</v>
      </c>
      <c r="CC85" s="8">
        <f t="shared" si="137"/>
        <v>0</v>
      </c>
      <c r="CD85" s="7">
        <f t="shared" si="133"/>
        <v>0</v>
      </c>
      <c r="CE85" t="b">
        <f t="shared" si="138"/>
        <v>1</v>
      </c>
    </row>
    <row r="86" spans="3:83" outlineLevel="1" collapsed="1" x14ac:dyDescent="0.5">
      <c r="C86" s="6" t="s">
        <v>98</v>
      </c>
      <c r="D86" s="2"/>
      <c r="E86" s="2"/>
      <c r="F86" s="2"/>
      <c r="G86" s="83"/>
      <c r="H86" s="9">
        <f t="shared" ref="H86:R86" si="139">SUBTOTAL(9,H76:H85)</f>
        <v>0</v>
      </c>
      <c r="I86" s="9">
        <f t="shared" si="139"/>
        <v>0</v>
      </c>
      <c r="J86" s="9">
        <f t="shared" si="139"/>
        <v>0</v>
      </c>
      <c r="K86" s="9">
        <f t="shared" si="139"/>
        <v>0</v>
      </c>
      <c r="L86" s="9">
        <f t="shared" si="139"/>
        <v>0</v>
      </c>
      <c r="M86" s="9">
        <f t="shared" si="139"/>
        <v>0</v>
      </c>
      <c r="N86" s="9">
        <f t="shared" si="139"/>
        <v>0</v>
      </c>
      <c r="O86" s="9">
        <f t="shared" si="139"/>
        <v>0</v>
      </c>
      <c r="P86" s="9">
        <f t="shared" si="139"/>
        <v>0</v>
      </c>
      <c r="Q86" s="9">
        <f t="shared" si="139"/>
        <v>0</v>
      </c>
      <c r="R86" s="9">
        <f t="shared" si="139"/>
        <v>0</v>
      </c>
      <c r="S86" s="83"/>
      <c r="T86" s="9">
        <f t="shared" ref="T86:AD86" si="140">SUBTOTAL(9,T76:T85)</f>
        <v>0</v>
      </c>
      <c r="U86" s="9">
        <f t="shared" si="140"/>
        <v>0</v>
      </c>
      <c r="V86" s="9">
        <f t="shared" si="140"/>
        <v>0</v>
      </c>
      <c r="W86" s="9">
        <f t="shared" si="140"/>
        <v>0</v>
      </c>
      <c r="X86" s="9">
        <f t="shared" si="140"/>
        <v>0</v>
      </c>
      <c r="Y86" s="9">
        <f t="shared" si="140"/>
        <v>0</v>
      </c>
      <c r="Z86" s="9">
        <f t="shared" si="140"/>
        <v>0</v>
      </c>
      <c r="AA86" s="9">
        <f t="shared" si="140"/>
        <v>0</v>
      </c>
      <c r="AB86" s="9">
        <f t="shared" si="140"/>
        <v>0</v>
      </c>
      <c r="AC86" s="9">
        <f t="shared" si="140"/>
        <v>0</v>
      </c>
      <c r="AD86" s="9">
        <f t="shared" si="140"/>
        <v>0</v>
      </c>
      <c r="AE86" s="83"/>
      <c r="AF86" s="9">
        <f t="shared" ref="AF86:AP86" si="141">SUBTOTAL(9,AF76:AF85)</f>
        <v>0</v>
      </c>
      <c r="AG86" s="9">
        <f t="shared" si="141"/>
        <v>0</v>
      </c>
      <c r="AH86" s="9">
        <f t="shared" si="141"/>
        <v>0</v>
      </c>
      <c r="AI86" s="9">
        <f t="shared" si="141"/>
        <v>0</v>
      </c>
      <c r="AJ86" s="9">
        <f t="shared" si="141"/>
        <v>0</v>
      </c>
      <c r="AK86" s="9">
        <f t="shared" si="141"/>
        <v>0</v>
      </c>
      <c r="AL86" s="9">
        <f t="shared" si="141"/>
        <v>0</v>
      </c>
      <c r="AM86" s="9">
        <f t="shared" si="141"/>
        <v>0</v>
      </c>
      <c r="AN86" s="9">
        <f t="shared" si="141"/>
        <v>0</v>
      </c>
      <c r="AO86" s="9">
        <f t="shared" si="141"/>
        <v>0</v>
      </c>
      <c r="AP86" s="9">
        <f t="shared" si="141"/>
        <v>0</v>
      </c>
      <c r="AQ86" s="83"/>
      <c r="AR86" s="9">
        <f t="shared" ref="AR86:BB86" si="142">SUBTOTAL(9,AR76:AR85)</f>
        <v>0</v>
      </c>
      <c r="AS86" s="9">
        <f t="shared" si="142"/>
        <v>0</v>
      </c>
      <c r="AT86" s="9">
        <f t="shared" si="142"/>
        <v>0</v>
      </c>
      <c r="AU86" s="9">
        <f t="shared" si="142"/>
        <v>0</v>
      </c>
      <c r="AV86" s="9">
        <f t="shared" si="142"/>
        <v>0</v>
      </c>
      <c r="AW86" s="9">
        <f t="shared" si="142"/>
        <v>0</v>
      </c>
      <c r="AX86" s="9">
        <f t="shared" si="142"/>
        <v>0</v>
      </c>
      <c r="AY86" s="9">
        <f t="shared" si="142"/>
        <v>0</v>
      </c>
      <c r="AZ86" s="9">
        <f t="shared" si="142"/>
        <v>0</v>
      </c>
      <c r="BA86" s="9">
        <f t="shared" si="142"/>
        <v>0</v>
      </c>
      <c r="BB86" s="9">
        <f t="shared" si="142"/>
        <v>0</v>
      </c>
      <c r="BC86" s="83"/>
      <c r="BD86" s="9">
        <f t="shared" ref="BD86:BP86" si="143">SUBTOTAL(9,BD76:BD85)</f>
        <v>0</v>
      </c>
      <c r="BE86" s="9">
        <f t="shared" si="143"/>
        <v>0</v>
      </c>
      <c r="BF86" s="9">
        <f t="shared" si="143"/>
        <v>0</v>
      </c>
      <c r="BG86" s="9">
        <f t="shared" si="143"/>
        <v>0</v>
      </c>
      <c r="BH86" s="9">
        <f t="shared" si="143"/>
        <v>0</v>
      </c>
      <c r="BI86" s="9">
        <f t="shared" si="143"/>
        <v>0</v>
      </c>
      <c r="BJ86" s="9">
        <f t="shared" si="143"/>
        <v>0</v>
      </c>
      <c r="BK86" s="9">
        <f t="shared" si="143"/>
        <v>0</v>
      </c>
      <c r="BL86" s="9">
        <f t="shared" si="143"/>
        <v>0</v>
      </c>
      <c r="BM86" s="9">
        <f t="shared" si="143"/>
        <v>0</v>
      </c>
      <c r="BN86" s="9">
        <f t="shared" si="143"/>
        <v>0</v>
      </c>
      <c r="BO86" s="9">
        <f t="shared" si="143"/>
        <v>0</v>
      </c>
      <c r="BP86" s="9">
        <f t="shared" si="143"/>
        <v>0</v>
      </c>
      <c r="BQ86" s="9">
        <f t="shared" ref="BQ86:CC86" si="144">SUBTOTAL(9,BQ77:BQ85)</f>
        <v>0</v>
      </c>
      <c r="BR86" s="9">
        <f t="shared" si="144"/>
        <v>0</v>
      </c>
      <c r="BS86" s="9">
        <f t="shared" si="144"/>
        <v>0</v>
      </c>
      <c r="BT86" s="9">
        <f t="shared" si="144"/>
        <v>0</v>
      </c>
      <c r="BU86" s="9">
        <f t="shared" si="144"/>
        <v>0</v>
      </c>
      <c r="BV86" s="9">
        <f t="shared" si="144"/>
        <v>0</v>
      </c>
      <c r="BW86" s="9">
        <f t="shared" si="144"/>
        <v>0</v>
      </c>
      <c r="BX86" s="9">
        <f t="shared" si="144"/>
        <v>0</v>
      </c>
      <c r="BY86" s="9">
        <f t="shared" si="144"/>
        <v>0</v>
      </c>
      <c r="BZ86" s="9">
        <f t="shared" si="144"/>
        <v>0</v>
      </c>
      <c r="CA86" s="9">
        <f t="shared" si="144"/>
        <v>0</v>
      </c>
      <c r="CB86" s="9">
        <f t="shared" si="144"/>
        <v>0</v>
      </c>
      <c r="CC86" s="9">
        <f t="shared" si="144"/>
        <v>0</v>
      </c>
      <c r="CD86" s="7">
        <f>SUBTOTAL(9,CD75:CD85)</f>
        <v>0</v>
      </c>
      <c r="CE86" t="b">
        <f t="shared" si="138"/>
        <v>1</v>
      </c>
    </row>
    <row r="87" spans="3:83" hidden="1" outlineLevel="2" x14ac:dyDescent="0.5">
      <c r="C87" s="5" t="s">
        <v>26</v>
      </c>
      <c r="F87" t="s">
        <v>114</v>
      </c>
      <c r="G87" s="83"/>
      <c r="H87" s="7" t="str">
        <f t="shared" ref="H87:Q87" si="145">IF(H76="","",H76*$F$3)</f>
        <v/>
      </c>
      <c r="I87" s="7" t="str">
        <f t="shared" si="145"/>
        <v/>
      </c>
      <c r="J87" s="7" t="str">
        <f t="shared" si="145"/>
        <v/>
      </c>
      <c r="K87" s="7" t="str">
        <f t="shared" si="145"/>
        <v/>
      </c>
      <c r="L87" s="7" t="str">
        <f t="shared" si="145"/>
        <v/>
      </c>
      <c r="M87" s="7" t="str">
        <f t="shared" si="145"/>
        <v/>
      </c>
      <c r="N87" s="7" t="str">
        <f t="shared" si="145"/>
        <v/>
      </c>
      <c r="O87" s="7" t="str">
        <f t="shared" si="145"/>
        <v/>
      </c>
      <c r="P87" s="7" t="str">
        <f t="shared" si="145"/>
        <v/>
      </c>
      <c r="Q87" s="7" t="str">
        <f t="shared" si="145"/>
        <v/>
      </c>
      <c r="R87" s="7"/>
      <c r="S87" s="83"/>
      <c r="T87" s="7" t="str">
        <f t="shared" ref="T87:AC87" si="146">IF(T76="","",T76*$F$3)</f>
        <v/>
      </c>
      <c r="U87" s="7" t="str">
        <f t="shared" si="146"/>
        <v/>
      </c>
      <c r="V87" s="7" t="str">
        <f t="shared" si="146"/>
        <v/>
      </c>
      <c r="W87" s="7" t="str">
        <f t="shared" si="146"/>
        <v/>
      </c>
      <c r="X87" s="7" t="str">
        <f t="shared" si="146"/>
        <v/>
      </c>
      <c r="Y87" s="7" t="str">
        <f t="shared" si="146"/>
        <v/>
      </c>
      <c r="Z87" s="7" t="str">
        <f t="shared" si="146"/>
        <v/>
      </c>
      <c r="AA87" s="7" t="str">
        <f t="shared" si="146"/>
        <v/>
      </c>
      <c r="AB87" s="7" t="str">
        <f t="shared" si="146"/>
        <v/>
      </c>
      <c r="AC87" s="7" t="str">
        <f t="shared" si="146"/>
        <v/>
      </c>
      <c r="AD87" s="7"/>
      <c r="AE87" s="83"/>
      <c r="AF87" s="7" t="str">
        <f t="shared" ref="AF87:AO87" si="147">IF(AF76="","",AF76*$F$3)</f>
        <v/>
      </c>
      <c r="AG87" s="7" t="str">
        <f t="shared" si="147"/>
        <v/>
      </c>
      <c r="AH87" s="7" t="str">
        <f t="shared" si="147"/>
        <v/>
      </c>
      <c r="AI87" s="7" t="str">
        <f t="shared" si="147"/>
        <v/>
      </c>
      <c r="AJ87" s="7" t="str">
        <f t="shared" si="147"/>
        <v/>
      </c>
      <c r="AK87" s="7" t="str">
        <f t="shared" si="147"/>
        <v/>
      </c>
      <c r="AL87" s="7" t="str">
        <f t="shared" si="147"/>
        <v/>
      </c>
      <c r="AM87" s="7" t="str">
        <f t="shared" si="147"/>
        <v/>
      </c>
      <c r="AN87" s="7" t="str">
        <f t="shared" si="147"/>
        <v/>
      </c>
      <c r="AO87" s="7" t="str">
        <f t="shared" si="147"/>
        <v/>
      </c>
      <c r="AP87" s="7"/>
      <c r="AQ87" s="83"/>
      <c r="AR87" s="7"/>
      <c r="AS87" s="7"/>
      <c r="AT87" s="7"/>
      <c r="AU87" s="7"/>
      <c r="AV87" s="7"/>
      <c r="AW87" s="7"/>
      <c r="AX87" s="7"/>
      <c r="AY87" s="7"/>
      <c r="AZ87" s="7"/>
      <c r="BA87" s="7"/>
      <c r="BB87" s="7"/>
      <c r="BC87" s="83"/>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row>
    <row r="88" spans="3:83" hidden="1" outlineLevel="2" x14ac:dyDescent="0.5">
      <c r="C88" s="78" t="str">
        <f t="shared" ref="C88:D96" si="148">IF(C77="","",C77)</f>
        <v/>
      </c>
      <c r="D88" s="78" t="str">
        <f t="shared" si="148"/>
        <v/>
      </c>
      <c r="E88" s="78" t="str">
        <f t="shared" ref="E88:E96" si="149">IF(E77="","",VLOOKUP(E77,$D$227:$E$230,2,FALSE))</f>
        <v/>
      </c>
      <c r="F88" s="78" t="str">
        <f t="shared" ref="F88:F96" si="150">IF(F77="","",F77)</f>
        <v/>
      </c>
      <c r="G88" s="83"/>
      <c r="H88" s="88" t="str">
        <f t="shared" ref="H88:Q96" si="151">IF(H77="","",H77*VLOOKUP($F88,$D$193:$AD$202,H$190,FALSE))</f>
        <v/>
      </c>
      <c r="I88" s="88" t="str">
        <f t="shared" si="151"/>
        <v/>
      </c>
      <c r="J88" s="88" t="str">
        <f t="shared" si="151"/>
        <v/>
      </c>
      <c r="K88" s="88" t="str">
        <f t="shared" si="151"/>
        <v/>
      </c>
      <c r="L88" s="88" t="str">
        <f t="shared" si="151"/>
        <v/>
      </c>
      <c r="M88" s="88" t="str">
        <f t="shared" si="151"/>
        <v/>
      </c>
      <c r="N88" s="88" t="str">
        <f t="shared" si="151"/>
        <v/>
      </c>
      <c r="O88" s="88" t="str">
        <f t="shared" si="151"/>
        <v/>
      </c>
      <c r="P88" s="88" t="str">
        <f t="shared" si="151"/>
        <v/>
      </c>
      <c r="Q88" s="88" t="str">
        <f t="shared" si="151"/>
        <v/>
      </c>
      <c r="R88" s="7">
        <f t="shared" ref="R88:R96" si="152">SUM(H88:Q88)</f>
        <v>0</v>
      </c>
      <c r="S88" s="83"/>
      <c r="T88" s="88" t="str">
        <f t="shared" ref="T88:AC96" si="153">IF(T77="","",T77*VLOOKUP($F88,$D$193:$AD$202,T$190,FALSE))</f>
        <v/>
      </c>
      <c r="U88" s="88" t="str">
        <f t="shared" si="153"/>
        <v/>
      </c>
      <c r="V88" s="88" t="str">
        <f t="shared" si="153"/>
        <v/>
      </c>
      <c r="W88" s="88" t="str">
        <f t="shared" si="153"/>
        <v/>
      </c>
      <c r="X88" s="88" t="str">
        <f t="shared" si="153"/>
        <v/>
      </c>
      <c r="Y88" s="88" t="str">
        <f t="shared" si="153"/>
        <v/>
      </c>
      <c r="Z88" s="88" t="str">
        <f t="shared" si="153"/>
        <v/>
      </c>
      <c r="AA88" s="88" t="str">
        <f t="shared" si="153"/>
        <v/>
      </c>
      <c r="AB88" s="88" t="str">
        <f t="shared" si="153"/>
        <v/>
      </c>
      <c r="AC88" s="88" t="str">
        <f t="shared" si="153"/>
        <v/>
      </c>
      <c r="AD88" s="7">
        <f t="shared" ref="AD88:AD96" si="154">SUM(T88:AC88)</f>
        <v>0</v>
      </c>
      <c r="AE88" s="83"/>
      <c r="AF88" s="7" t="str">
        <f>IF(T88="","",T88-H88)</f>
        <v/>
      </c>
      <c r="AG88" s="7" t="str">
        <f t="shared" ref="AG88:AO96" si="155">IF(U88="","",U88-I88)</f>
        <v/>
      </c>
      <c r="AH88" s="7" t="str">
        <f t="shared" si="155"/>
        <v/>
      </c>
      <c r="AI88" s="7" t="str">
        <f t="shared" si="155"/>
        <v/>
      </c>
      <c r="AJ88" s="7" t="str">
        <f t="shared" si="155"/>
        <v/>
      </c>
      <c r="AK88" s="7" t="str">
        <f t="shared" si="155"/>
        <v/>
      </c>
      <c r="AL88" s="7" t="str">
        <f t="shared" si="155"/>
        <v/>
      </c>
      <c r="AM88" s="7" t="str">
        <f t="shared" si="155"/>
        <v/>
      </c>
      <c r="AN88" s="7" t="str">
        <f t="shared" si="155"/>
        <v/>
      </c>
      <c r="AO88" s="7" t="str">
        <f t="shared" si="155"/>
        <v/>
      </c>
      <c r="AP88" s="7">
        <f t="shared" ref="AP88:AP96" si="156">SUM(AF88:AO88)</f>
        <v>0</v>
      </c>
      <c r="AQ88" s="83"/>
      <c r="AR88" s="7" t="str">
        <f>IF(OR(AF88="",AF88=0),"",AF88)</f>
        <v/>
      </c>
      <c r="AS88" s="7" t="str">
        <f>IF(OR(AG88="",AG88=0),"",AG88-AF88)</f>
        <v/>
      </c>
      <c r="AT88" s="7" t="str">
        <f t="shared" ref="AT88:BA96" si="157">IF(OR(AH88="",AH88=0),"",AH88-AG88)</f>
        <v/>
      </c>
      <c r="AU88" s="7" t="str">
        <f t="shared" si="157"/>
        <v/>
      </c>
      <c r="AV88" s="7" t="str">
        <f t="shared" si="157"/>
        <v/>
      </c>
      <c r="AW88" s="7" t="str">
        <f t="shared" si="157"/>
        <v/>
      </c>
      <c r="AX88" s="7" t="str">
        <f t="shared" si="157"/>
        <v/>
      </c>
      <c r="AY88" s="7" t="str">
        <f t="shared" si="157"/>
        <v/>
      </c>
      <c r="AZ88" s="7" t="str">
        <f t="shared" si="157"/>
        <v/>
      </c>
      <c r="BA88" s="7" t="str">
        <f t="shared" si="157"/>
        <v/>
      </c>
      <c r="BB88" s="7">
        <f t="shared" ref="BB88:BB96" si="158">SUM(AR88:BA88)</f>
        <v>0</v>
      </c>
      <c r="BC88" s="83"/>
      <c r="BD88" s="88"/>
      <c r="BE88" s="88"/>
      <c r="BF88" s="88"/>
      <c r="BG88" s="88"/>
      <c r="BH88" s="88"/>
      <c r="BI88" s="88"/>
      <c r="BJ88" s="88"/>
      <c r="BK88" s="88"/>
      <c r="BL88" s="88"/>
      <c r="BM88" s="88"/>
      <c r="BN88" s="88"/>
      <c r="BO88" s="88"/>
      <c r="BP88" s="7">
        <f t="shared" ref="BP88:BP96" si="159">SUM(BD88:BO88)</f>
        <v>0</v>
      </c>
      <c r="BQ88" s="7">
        <f t="shared" ref="BQ88:CB96" si="160">IF(OR($BS$3&gt;BQ$6,$BS$3=BQ$6),$CD88/$BS$3,"")</f>
        <v>0</v>
      </c>
      <c r="BR88" s="7">
        <f t="shared" si="160"/>
        <v>0</v>
      </c>
      <c r="BS88" s="7">
        <f t="shared" si="160"/>
        <v>0</v>
      </c>
      <c r="BT88" s="7">
        <f t="shared" si="160"/>
        <v>0</v>
      </c>
      <c r="BU88" s="7">
        <f t="shared" si="160"/>
        <v>0</v>
      </c>
      <c r="BV88" s="7">
        <f t="shared" si="160"/>
        <v>0</v>
      </c>
      <c r="BW88" s="7">
        <f t="shared" si="160"/>
        <v>0</v>
      </c>
      <c r="BX88" s="7">
        <f t="shared" si="160"/>
        <v>0</v>
      </c>
      <c r="BY88" s="7">
        <f t="shared" si="160"/>
        <v>0</v>
      </c>
      <c r="BZ88" s="7">
        <f t="shared" si="160"/>
        <v>0</v>
      </c>
      <c r="CA88" s="7">
        <f t="shared" si="160"/>
        <v>0</v>
      </c>
      <c r="CB88" s="7">
        <f t="shared" si="160"/>
        <v>0</v>
      </c>
      <c r="CC88" s="7">
        <f>SUM(BQ88:CB88)</f>
        <v>0</v>
      </c>
      <c r="CD88" s="7">
        <f t="shared" ref="CD88:CD96" si="161">SUMIFS(AF88:AP88,$AF$5:$AP$5,$BR$2)</f>
        <v>0</v>
      </c>
      <c r="CE88" t="b">
        <f>CC88=CD88</f>
        <v>1</v>
      </c>
    </row>
    <row r="89" spans="3:83" hidden="1" outlineLevel="2" x14ac:dyDescent="0.5">
      <c r="C89" s="78" t="str">
        <f t="shared" si="148"/>
        <v/>
      </c>
      <c r="D89" s="78" t="str">
        <f t="shared" si="148"/>
        <v/>
      </c>
      <c r="E89" s="78" t="str">
        <f t="shared" si="149"/>
        <v/>
      </c>
      <c r="F89" s="78" t="str">
        <f t="shared" si="150"/>
        <v/>
      </c>
      <c r="G89" s="83"/>
      <c r="H89" s="88" t="str">
        <f t="shared" si="151"/>
        <v/>
      </c>
      <c r="I89" s="88" t="str">
        <f t="shared" si="151"/>
        <v/>
      </c>
      <c r="J89" s="88" t="str">
        <f t="shared" si="151"/>
        <v/>
      </c>
      <c r="K89" s="88" t="str">
        <f t="shared" si="151"/>
        <v/>
      </c>
      <c r="L89" s="88" t="str">
        <f t="shared" si="151"/>
        <v/>
      </c>
      <c r="M89" s="88" t="str">
        <f t="shared" si="151"/>
        <v/>
      </c>
      <c r="N89" s="88" t="str">
        <f t="shared" si="151"/>
        <v/>
      </c>
      <c r="O89" s="88" t="str">
        <f t="shared" si="151"/>
        <v/>
      </c>
      <c r="P89" s="88" t="str">
        <f t="shared" si="151"/>
        <v/>
      </c>
      <c r="Q89" s="88" t="str">
        <f t="shared" si="151"/>
        <v/>
      </c>
      <c r="R89" s="7">
        <f t="shared" si="152"/>
        <v>0</v>
      </c>
      <c r="S89" s="83"/>
      <c r="T89" s="88" t="str">
        <f t="shared" si="153"/>
        <v/>
      </c>
      <c r="U89" s="88" t="str">
        <f t="shared" si="153"/>
        <v/>
      </c>
      <c r="V89" s="88" t="str">
        <f t="shared" si="153"/>
        <v/>
      </c>
      <c r="W89" s="88" t="str">
        <f t="shared" si="153"/>
        <v/>
      </c>
      <c r="X89" s="88" t="str">
        <f t="shared" si="153"/>
        <v/>
      </c>
      <c r="Y89" s="88" t="str">
        <f t="shared" si="153"/>
        <v/>
      </c>
      <c r="Z89" s="88" t="str">
        <f t="shared" si="153"/>
        <v/>
      </c>
      <c r="AA89" s="88" t="str">
        <f t="shared" si="153"/>
        <v/>
      </c>
      <c r="AB89" s="88" t="str">
        <f t="shared" si="153"/>
        <v/>
      </c>
      <c r="AC89" s="88" t="str">
        <f t="shared" si="153"/>
        <v/>
      </c>
      <c r="AD89" s="7">
        <f t="shared" si="154"/>
        <v>0</v>
      </c>
      <c r="AE89" s="83"/>
      <c r="AF89" s="7" t="str">
        <f t="shared" ref="AF89:AF96" si="162">IF(T89="","",T89-H89)</f>
        <v/>
      </c>
      <c r="AG89" s="7" t="str">
        <f t="shared" si="155"/>
        <v/>
      </c>
      <c r="AH89" s="7" t="str">
        <f t="shared" si="155"/>
        <v/>
      </c>
      <c r="AI89" s="7" t="str">
        <f t="shared" si="155"/>
        <v/>
      </c>
      <c r="AJ89" s="7" t="str">
        <f t="shared" si="155"/>
        <v/>
      </c>
      <c r="AK89" s="7" t="str">
        <f t="shared" si="155"/>
        <v/>
      </c>
      <c r="AL89" s="7" t="str">
        <f t="shared" si="155"/>
        <v/>
      </c>
      <c r="AM89" s="7" t="str">
        <f t="shared" si="155"/>
        <v/>
      </c>
      <c r="AN89" s="7" t="str">
        <f t="shared" si="155"/>
        <v/>
      </c>
      <c r="AO89" s="7" t="str">
        <f t="shared" si="155"/>
        <v/>
      </c>
      <c r="AP89" s="7">
        <f t="shared" si="156"/>
        <v>0</v>
      </c>
      <c r="AQ89" s="83"/>
      <c r="AR89" s="7" t="str">
        <f t="shared" ref="AR89:AR96" si="163">IF(OR(AF89="",AF89=0),"",AF89)</f>
        <v/>
      </c>
      <c r="AS89" s="7" t="str">
        <f t="shared" ref="AS89:AS96" si="164">IF(OR(AG89="",AG89=0),"",AG89-AF89)</f>
        <v/>
      </c>
      <c r="AT89" s="7" t="str">
        <f t="shared" si="157"/>
        <v/>
      </c>
      <c r="AU89" s="7" t="str">
        <f t="shared" si="157"/>
        <v/>
      </c>
      <c r="AV89" s="7" t="str">
        <f t="shared" si="157"/>
        <v/>
      </c>
      <c r="AW89" s="7" t="str">
        <f t="shared" si="157"/>
        <v/>
      </c>
      <c r="AX89" s="7" t="str">
        <f t="shared" si="157"/>
        <v/>
      </c>
      <c r="AY89" s="7" t="str">
        <f t="shared" si="157"/>
        <v/>
      </c>
      <c r="AZ89" s="7" t="str">
        <f t="shared" si="157"/>
        <v/>
      </c>
      <c r="BA89" s="7" t="str">
        <f t="shared" si="157"/>
        <v/>
      </c>
      <c r="BB89" s="7">
        <f t="shared" si="158"/>
        <v>0</v>
      </c>
      <c r="BC89" s="83"/>
      <c r="BD89" s="88"/>
      <c r="BE89" s="88"/>
      <c r="BF89" s="88"/>
      <c r="BG89" s="88"/>
      <c r="BH89" s="88"/>
      <c r="BI89" s="88"/>
      <c r="BJ89" s="88"/>
      <c r="BK89" s="88"/>
      <c r="BL89" s="88"/>
      <c r="BM89" s="88"/>
      <c r="BN89" s="88"/>
      <c r="BO89" s="88"/>
      <c r="BP89" s="7">
        <f t="shared" si="159"/>
        <v>0</v>
      </c>
      <c r="BQ89" s="7">
        <f t="shared" si="160"/>
        <v>0</v>
      </c>
      <c r="BR89" s="7">
        <f t="shared" si="160"/>
        <v>0</v>
      </c>
      <c r="BS89" s="7">
        <f t="shared" si="160"/>
        <v>0</v>
      </c>
      <c r="BT89" s="7">
        <f t="shared" si="160"/>
        <v>0</v>
      </c>
      <c r="BU89" s="7">
        <f t="shared" si="160"/>
        <v>0</v>
      </c>
      <c r="BV89" s="7">
        <f t="shared" si="160"/>
        <v>0</v>
      </c>
      <c r="BW89" s="7">
        <f t="shared" si="160"/>
        <v>0</v>
      </c>
      <c r="BX89" s="7">
        <f t="shared" si="160"/>
        <v>0</v>
      </c>
      <c r="BY89" s="7">
        <f t="shared" si="160"/>
        <v>0</v>
      </c>
      <c r="BZ89" s="7">
        <f t="shared" si="160"/>
        <v>0</v>
      </c>
      <c r="CA89" s="7">
        <f t="shared" si="160"/>
        <v>0</v>
      </c>
      <c r="CB89" s="7">
        <f t="shared" si="160"/>
        <v>0</v>
      </c>
      <c r="CC89" s="7">
        <f t="shared" ref="CC89:CC96" si="165">SUM(BQ89:CB89)</f>
        <v>0</v>
      </c>
      <c r="CD89" s="7">
        <f t="shared" si="161"/>
        <v>0</v>
      </c>
      <c r="CE89" t="b">
        <f t="shared" ref="CE89:CE97" si="166">CC89=CD89</f>
        <v>1</v>
      </c>
    </row>
    <row r="90" spans="3:83" hidden="1" outlineLevel="2" x14ac:dyDescent="0.5">
      <c r="C90" s="78" t="str">
        <f t="shared" si="148"/>
        <v/>
      </c>
      <c r="D90" s="78" t="str">
        <f t="shared" si="148"/>
        <v/>
      </c>
      <c r="E90" s="78" t="str">
        <f t="shared" si="149"/>
        <v/>
      </c>
      <c r="F90" s="78" t="str">
        <f t="shared" si="150"/>
        <v/>
      </c>
      <c r="G90" s="83"/>
      <c r="H90" s="88" t="str">
        <f t="shared" si="151"/>
        <v/>
      </c>
      <c r="I90" s="88" t="str">
        <f t="shared" si="151"/>
        <v/>
      </c>
      <c r="J90" s="88" t="str">
        <f t="shared" si="151"/>
        <v/>
      </c>
      <c r="K90" s="88" t="str">
        <f t="shared" si="151"/>
        <v/>
      </c>
      <c r="L90" s="88" t="str">
        <f t="shared" si="151"/>
        <v/>
      </c>
      <c r="M90" s="88" t="str">
        <f t="shared" si="151"/>
        <v/>
      </c>
      <c r="N90" s="88" t="str">
        <f t="shared" si="151"/>
        <v/>
      </c>
      <c r="O90" s="88" t="str">
        <f t="shared" si="151"/>
        <v/>
      </c>
      <c r="P90" s="88" t="str">
        <f t="shared" si="151"/>
        <v/>
      </c>
      <c r="Q90" s="88" t="str">
        <f t="shared" si="151"/>
        <v/>
      </c>
      <c r="R90" s="7">
        <f t="shared" si="152"/>
        <v>0</v>
      </c>
      <c r="S90" s="83"/>
      <c r="T90" s="88" t="str">
        <f t="shared" si="153"/>
        <v/>
      </c>
      <c r="U90" s="88" t="str">
        <f t="shared" si="153"/>
        <v/>
      </c>
      <c r="V90" s="88" t="str">
        <f t="shared" si="153"/>
        <v/>
      </c>
      <c r="W90" s="88" t="str">
        <f t="shared" si="153"/>
        <v/>
      </c>
      <c r="X90" s="88" t="str">
        <f t="shared" si="153"/>
        <v/>
      </c>
      <c r="Y90" s="88" t="str">
        <f t="shared" si="153"/>
        <v/>
      </c>
      <c r="Z90" s="88" t="str">
        <f t="shared" si="153"/>
        <v/>
      </c>
      <c r="AA90" s="88" t="str">
        <f t="shared" si="153"/>
        <v/>
      </c>
      <c r="AB90" s="88" t="str">
        <f t="shared" si="153"/>
        <v/>
      </c>
      <c r="AC90" s="88" t="str">
        <f t="shared" si="153"/>
        <v/>
      </c>
      <c r="AD90" s="7">
        <f t="shared" si="154"/>
        <v>0</v>
      </c>
      <c r="AE90" s="83"/>
      <c r="AF90" s="7" t="str">
        <f t="shared" si="162"/>
        <v/>
      </c>
      <c r="AG90" s="7" t="str">
        <f t="shared" si="155"/>
        <v/>
      </c>
      <c r="AH90" s="7" t="str">
        <f t="shared" si="155"/>
        <v/>
      </c>
      <c r="AI90" s="7" t="str">
        <f t="shared" si="155"/>
        <v/>
      </c>
      <c r="AJ90" s="7" t="str">
        <f t="shared" si="155"/>
        <v/>
      </c>
      <c r="AK90" s="7" t="str">
        <f t="shared" si="155"/>
        <v/>
      </c>
      <c r="AL90" s="7" t="str">
        <f t="shared" si="155"/>
        <v/>
      </c>
      <c r="AM90" s="7" t="str">
        <f t="shared" si="155"/>
        <v/>
      </c>
      <c r="AN90" s="7" t="str">
        <f t="shared" si="155"/>
        <v/>
      </c>
      <c r="AO90" s="7" t="str">
        <f t="shared" si="155"/>
        <v/>
      </c>
      <c r="AP90" s="7">
        <f t="shared" si="156"/>
        <v>0</v>
      </c>
      <c r="AQ90" s="83"/>
      <c r="AR90" s="7" t="str">
        <f t="shared" si="163"/>
        <v/>
      </c>
      <c r="AS90" s="7" t="str">
        <f t="shared" si="164"/>
        <v/>
      </c>
      <c r="AT90" s="7" t="str">
        <f t="shared" si="157"/>
        <v/>
      </c>
      <c r="AU90" s="7" t="str">
        <f t="shared" si="157"/>
        <v/>
      </c>
      <c r="AV90" s="7" t="str">
        <f t="shared" si="157"/>
        <v/>
      </c>
      <c r="AW90" s="7" t="str">
        <f t="shared" si="157"/>
        <v/>
      </c>
      <c r="AX90" s="7" t="str">
        <f t="shared" si="157"/>
        <v/>
      </c>
      <c r="AY90" s="7" t="str">
        <f t="shared" si="157"/>
        <v/>
      </c>
      <c r="AZ90" s="7" t="str">
        <f t="shared" si="157"/>
        <v/>
      </c>
      <c r="BA90" s="7" t="str">
        <f t="shared" si="157"/>
        <v/>
      </c>
      <c r="BB90" s="7">
        <f t="shared" si="158"/>
        <v>0</v>
      </c>
      <c r="BC90" s="83"/>
      <c r="BD90" s="88"/>
      <c r="BE90" s="88"/>
      <c r="BF90" s="88"/>
      <c r="BG90" s="88"/>
      <c r="BH90" s="88"/>
      <c r="BI90" s="88"/>
      <c r="BJ90" s="88"/>
      <c r="BK90" s="88"/>
      <c r="BL90" s="88"/>
      <c r="BM90" s="88"/>
      <c r="BN90" s="88"/>
      <c r="BO90" s="88"/>
      <c r="BP90" s="7">
        <f t="shared" si="159"/>
        <v>0</v>
      </c>
      <c r="BQ90" s="7">
        <f t="shared" si="160"/>
        <v>0</v>
      </c>
      <c r="BR90" s="7">
        <f t="shared" si="160"/>
        <v>0</v>
      </c>
      <c r="BS90" s="7">
        <f t="shared" si="160"/>
        <v>0</v>
      </c>
      <c r="BT90" s="7">
        <f t="shared" si="160"/>
        <v>0</v>
      </c>
      <c r="BU90" s="7">
        <f t="shared" si="160"/>
        <v>0</v>
      </c>
      <c r="BV90" s="7">
        <f t="shared" si="160"/>
        <v>0</v>
      </c>
      <c r="BW90" s="7">
        <f t="shared" si="160"/>
        <v>0</v>
      </c>
      <c r="BX90" s="7">
        <f t="shared" si="160"/>
        <v>0</v>
      </c>
      <c r="BY90" s="7">
        <f t="shared" si="160"/>
        <v>0</v>
      </c>
      <c r="BZ90" s="7">
        <f t="shared" si="160"/>
        <v>0</v>
      </c>
      <c r="CA90" s="7">
        <f t="shared" si="160"/>
        <v>0</v>
      </c>
      <c r="CB90" s="7">
        <f t="shared" si="160"/>
        <v>0</v>
      </c>
      <c r="CC90" s="7">
        <f t="shared" si="165"/>
        <v>0</v>
      </c>
      <c r="CD90" s="7">
        <f t="shared" si="161"/>
        <v>0</v>
      </c>
      <c r="CE90" t="b">
        <f t="shared" si="166"/>
        <v>1</v>
      </c>
    </row>
    <row r="91" spans="3:83" hidden="1" outlineLevel="2" x14ac:dyDescent="0.5">
      <c r="C91" s="78" t="str">
        <f t="shared" si="148"/>
        <v/>
      </c>
      <c r="D91" s="78" t="str">
        <f t="shared" si="148"/>
        <v/>
      </c>
      <c r="E91" s="78" t="str">
        <f t="shared" si="149"/>
        <v/>
      </c>
      <c r="F91" s="78" t="str">
        <f t="shared" si="150"/>
        <v/>
      </c>
      <c r="G91" s="83"/>
      <c r="H91" s="88" t="str">
        <f t="shared" si="151"/>
        <v/>
      </c>
      <c r="I91" s="88" t="str">
        <f t="shared" si="151"/>
        <v/>
      </c>
      <c r="J91" s="88" t="str">
        <f t="shared" si="151"/>
        <v/>
      </c>
      <c r="K91" s="88" t="str">
        <f t="shared" si="151"/>
        <v/>
      </c>
      <c r="L91" s="88" t="str">
        <f t="shared" si="151"/>
        <v/>
      </c>
      <c r="M91" s="88" t="str">
        <f t="shared" si="151"/>
        <v/>
      </c>
      <c r="N91" s="88" t="str">
        <f t="shared" si="151"/>
        <v/>
      </c>
      <c r="O91" s="88" t="str">
        <f t="shared" si="151"/>
        <v/>
      </c>
      <c r="P91" s="88" t="str">
        <f t="shared" si="151"/>
        <v/>
      </c>
      <c r="Q91" s="88" t="str">
        <f t="shared" si="151"/>
        <v/>
      </c>
      <c r="R91" s="7">
        <f t="shared" si="152"/>
        <v>0</v>
      </c>
      <c r="S91" s="83"/>
      <c r="T91" s="88" t="str">
        <f t="shared" si="153"/>
        <v/>
      </c>
      <c r="U91" s="88" t="str">
        <f t="shared" si="153"/>
        <v/>
      </c>
      <c r="V91" s="88" t="str">
        <f t="shared" si="153"/>
        <v/>
      </c>
      <c r="W91" s="88" t="str">
        <f t="shared" si="153"/>
        <v/>
      </c>
      <c r="X91" s="88" t="str">
        <f t="shared" si="153"/>
        <v/>
      </c>
      <c r="Y91" s="88" t="str">
        <f t="shared" si="153"/>
        <v/>
      </c>
      <c r="Z91" s="88" t="str">
        <f t="shared" si="153"/>
        <v/>
      </c>
      <c r="AA91" s="88" t="str">
        <f t="shared" si="153"/>
        <v/>
      </c>
      <c r="AB91" s="88" t="str">
        <f t="shared" si="153"/>
        <v/>
      </c>
      <c r="AC91" s="88" t="str">
        <f t="shared" si="153"/>
        <v/>
      </c>
      <c r="AD91" s="7">
        <f t="shared" si="154"/>
        <v>0</v>
      </c>
      <c r="AE91" s="83"/>
      <c r="AF91" s="7" t="str">
        <f t="shared" si="162"/>
        <v/>
      </c>
      <c r="AG91" s="7" t="str">
        <f t="shared" si="155"/>
        <v/>
      </c>
      <c r="AH91" s="7" t="str">
        <f t="shared" si="155"/>
        <v/>
      </c>
      <c r="AI91" s="7" t="str">
        <f t="shared" si="155"/>
        <v/>
      </c>
      <c r="AJ91" s="7" t="str">
        <f t="shared" si="155"/>
        <v/>
      </c>
      <c r="AK91" s="7" t="str">
        <f t="shared" si="155"/>
        <v/>
      </c>
      <c r="AL91" s="7" t="str">
        <f t="shared" si="155"/>
        <v/>
      </c>
      <c r="AM91" s="7" t="str">
        <f t="shared" si="155"/>
        <v/>
      </c>
      <c r="AN91" s="7" t="str">
        <f t="shared" si="155"/>
        <v/>
      </c>
      <c r="AO91" s="7" t="str">
        <f t="shared" si="155"/>
        <v/>
      </c>
      <c r="AP91" s="7">
        <f t="shared" si="156"/>
        <v>0</v>
      </c>
      <c r="AQ91" s="83"/>
      <c r="AR91" s="7" t="str">
        <f t="shared" si="163"/>
        <v/>
      </c>
      <c r="AS91" s="7" t="str">
        <f t="shared" si="164"/>
        <v/>
      </c>
      <c r="AT91" s="7" t="str">
        <f t="shared" si="157"/>
        <v/>
      </c>
      <c r="AU91" s="7" t="str">
        <f t="shared" si="157"/>
        <v/>
      </c>
      <c r="AV91" s="7" t="str">
        <f t="shared" si="157"/>
        <v/>
      </c>
      <c r="AW91" s="7" t="str">
        <f t="shared" si="157"/>
        <v/>
      </c>
      <c r="AX91" s="7" t="str">
        <f t="shared" si="157"/>
        <v/>
      </c>
      <c r="AY91" s="7" t="str">
        <f t="shared" si="157"/>
        <v/>
      </c>
      <c r="AZ91" s="7" t="str">
        <f t="shared" si="157"/>
        <v/>
      </c>
      <c r="BA91" s="7" t="str">
        <f t="shared" si="157"/>
        <v/>
      </c>
      <c r="BB91" s="7">
        <f t="shared" si="158"/>
        <v>0</v>
      </c>
      <c r="BC91" s="83"/>
      <c r="BD91" s="88"/>
      <c r="BE91" s="88"/>
      <c r="BF91" s="88"/>
      <c r="BG91" s="88"/>
      <c r="BH91" s="88"/>
      <c r="BI91" s="88"/>
      <c r="BJ91" s="88"/>
      <c r="BK91" s="88"/>
      <c r="BL91" s="88"/>
      <c r="BM91" s="88"/>
      <c r="BN91" s="88"/>
      <c r="BO91" s="88"/>
      <c r="BP91" s="7">
        <f t="shared" si="159"/>
        <v>0</v>
      </c>
      <c r="BQ91" s="7">
        <f t="shared" si="160"/>
        <v>0</v>
      </c>
      <c r="BR91" s="7">
        <f t="shared" si="160"/>
        <v>0</v>
      </c>
      <c r="BS91" s="7">
        <f t="shared" si="160"/>
        <v>0</v>
      </c>
      <c r="BT91" s="7">
        <f t="shared" si="160"/>
        <v>0</v>
      </c>
      <c r="BU91" s="7">
        <f t="shared" si="160"/>
        <v>0</v>
      </c>
      <c r="BV91" s="7">
        <f t="shared" si="160"/>
        <v>0</v>
      </c>
      <c r="BW91" s="7">
        <f t="shared" si="160"/>
        <v>0</v>
      </c>
      <c r="BX91" s="7">
        <f t="shared" si="160"/>
        <v>0</v>
      </c>
      <c r="BY91" s="7">
        <f t="shared" si="160"/>
        <v>0</v>
      </c>
      <c r="BZ91" s="7">
        <f t="shared" si="160"/>
        <v>0</v>
      </c>
      <c r="CA91" s="7">
        <f t="shared" si="160"/>
        <v>0</v>
      </c>
      <c r="CB91" s="7">
        <f t="shared" si="160"/>
        <v>0</v>
      </c>
      <c r="CC91" s="7">
        <f t="shared" si="165"/>
        <v>0</v>
      </c>
      <c r="CD91" s="7">
        <f t="shared" si="161"/>
        <v>0</v>
      </c>
      <c r="CE91" t="b">
        <f t="shared" si="166"/>
        <v>1</v>
      </c>
    </row>
    <row r="92" spans="3:83" hidden="1" outlineLevel="2" x14ac:dyDescent="0.5">
      <c r="C92" s="78" t="str">
        <f t="shared" si="148"/>
        <v/>
      </c>
      <c r="D92" s="78" t="str">
        <f t="shared" si="148"/>
        <v/>
      </c>
      <c r="E92" s="78" t="str">
        <f t="shared" si="149"/>
        <v/>
      </c>
      <c r="F92" s="78" t="str">
        <f t="shared" si="150"/>
        <v/>
      </c>
      <c r="G92" s="83"/>
      <c r="H92" s="88" t="str">
        <f t="shared" si="151"/>
        <v/>
      </c>
      <c r="I92" s="88" t="str">
        <f t="shared" si="151"/>
        <v/>
      </c>
      <c r="J92" s="88" t="str">
        <f t="shared" si="151"/>
        <v/>
      </c>
      <c r="K92" s="88" t="str">
        <f t="shared" si="151"/>
        <v/>
      </c>
      <c r="L92" s="88" t="str">
        <f t="shared" si="151"/>
        <v/>
      </c>
      <c r="M92" s="88" t="str">
        <f t="shared" si="151"/>
        <v/>
      </c>
      <c r="N92" s="88" t="str">
        <f t="shared" si="151"/>
        <v/>
      </c>
      <c r="O92" s="88" t="str">
        <f t="shared" si="151"/>
        <v/>
      </c>
      <c r="P92" s="88" t="str">
        <f t="shared" si="151"/>
        <v/>
      </c>
      <c r="Q92" s="88" t="str">
        <f t="shared" si="151"/>
        <v/>
      </c>
      <c r="R92" s="7">
        <f t="shared" si="152"/>
        <v>0</v>
      </c>
      <c r="S92" s="83"/>
      <c r="T92" s="88" t="str">
        <f t="shared" si="153"/>
        <v/>
      </c>
      <c r="U92" s="88" t="str">
        <f t="shared" si="153"/>
        <v/>
      </c>
      <c r="V92" s="88" t="str">
        <f t="shared" si="153"/>
        <v/>
      </c>
      <c r="W92" s="88" t="str">
        <f t="shared" si="153"/>
        <v/>
      </c>
      <c r="X92" s="88" t="str">
        <f t="shared" si="153"/>
        <v/>
      </c>
      <c r="Y92" s="88" t="str">
        <f t="shared" si="153"/>
        <v/>
      </c>
      <c r="Z92" s="88" t="str">
        <f t="shared" si="153"/>
        <v/>
      </c>
      <c r="AA92" s="88" t="str">
        <f t="shared" si="153"/>
        <v/>
      </c>
      <c r="AB92" s="88" t="str">
        <f t="shared" si="153"/>
        <v/>
      </c>
      <c r="AC92" s="88" t="str">
        <f t="shared" si="153"/>
        <v/>
      </c>
      <c r="AD92" s="7">
        <f t="shared" si="154"/>
        <v>0</v>
      </c>
      <c r="AE92" s="83"/>
      <c r="AF92" s="7" t="str">
        <f t="shared" si="162"/>
        <v/>
      </c>
      <c r="AG92" s="7" t="str">
        <f t="shared" si="155"/>
        <v/>
      </c>
      <c r="AH92" s="7" t="str">
        <f t="shared" si="155"/>
        <v/>
      </c>
      <c r="AI92" s="7" t="str">
        <f t="shared" si="155"/>
        <v/>
      </c>
      <c r="AJ92" s="7" t="str">
        <f t="shared" si="155"/>
        <v/>
      </c>
      <c r="AK92" s="7" t="str">
        <f t="shared" si="155"/>
        <v/>
      </c>
      <c r="AL92" s="7" t="str">
        <f t="shared" si="155"/>
        <v/>
      </c>
      <c r="AM92" s="7" t="str">
        <f t="shared" si="155"/>
        <v/>
      </c>
      <c r="AN92" s="7" t="str">
        <f t="shared" si="155"/>
        <v/>
      </c>
      <c r="AO92" s="7" t="str">
        <f t="shared" si="155"/>
        <v/>
      </c>
      <c r="AP92" s="7">
        <f t="shared" si="156"/>
        <v>0</v>
      </c>
      <c r="AQ92" s="83"/>
      <c r="AR92" s="7" t="str">
        <f t="shared" si="163"/>
        <v/>
      </c>
      <c r="AS92" s="7" t="str">
        <f t="shared" si="164"/>
        <v/>
      </c>
      <c r="AT92" s="7" t="str">
        <f t="shared" si="157"/>
        <v/>
      </c>
      <c r="AU92" s="7" t="str">
        <f t="shared" si="157"/>
        <v/>
      </c>
      <c r="AV92" s="7" t="str">
        <f t="shared" si="157"/>
        <v/>
      </c>
      <c r="AW92" s="7" t="str">
        <f t="shared" si="157"/>
        <v/>
      </c>
      <c r="AX92" s="7" t="str">
        <f t="shared" si="157"/>
        <v/>
      </c>
      <c r="AY92" s="7" t="str">
        <f t="shared" si="157"/>
        <v/>
      </c>
      <c r="AZ92" s="7" t="str">
        <f t="shared" si="157"/>
        <v/>
      </c>
      <c r="BA92" s="7" t="str">
        <f t="shared" si="157"/>
        <v/>
      </c>
      <c r="BB92" s="7">
        <f t="shared" si="158"/>
        <v>0</v>
      </c>
      <c r="BC92" s="83"/>
      <c r="BD92" s="88"/>
      <c r="BE92" s="88"/>
      <c r="BF92" s="88"/>
      <c r="BG92" s="88"/>
      <c r="BH92" s="88"/>
      <c r="BI92" s="88"/>
      <c r="BJ92" s="88"/>
      <c r="BK92" s="88"/>
      <c r="BL92" s="88"/>
      <c r="BM92" s="88"/>
      <c r="BN92" s="88"/>
      <c r="BO92" s="88"/>
      <c r="BP92" s="7">
        <f t="shared" si="159"/>
        <v>0</v>
      </c>
      <c r="BQ92" s="7">
        <f t="shared" si="160"/>
        <v>0</v>
      </c>
      <c r="BR92" s="7">
        <f t="shared" si="160"/>
        <v>0</v>
      </c>
      <c r="BS92" s="7">
        <f t="shared" si="160"/>
        <v>0</v>
      </c>
      <c r="BT92" s="7">
        <f t="shared" si="160"/>
        <v>0</v>
      </c>
      <c r="BU92" s="7">
        <f t="shared" si="160"/>
        <v>0</v>
      </c>
      <c r="BV92" s="7">
        <f t="shared" si="160"/>
        <v>0</v>
      </c>
      <c r="BW92" s="7">
        <f t="shared" si="160"/>
        <v>0</v>
      </c>
      <c r="BX92" s="7">
        <f t="shared" si="160"/>
        <v>0</v>
      </c>
      <c r="BY92" s="7">
        <f t="shared" si="160"/>
        <v>0</v>
      </c>
      <c r="BZ92" s="7">
        <f t="shared" si="160"/>
        <v>0</v>
      </c>
      <c r="CA92" s="7">
        <f t="shared" si="160"/>
        <v>0</v>
      </c>
      <c r="CB92" s="7">
        <f t="shared" si="160"/>
        <v>0</v>
      </c>
      <c r="CC92" s="7">
        <f t="shared" si="165"/>
        <v>0</v>
      </c>
      <c r="CD92" s="7">
        <f t="shared" si="161"/>
        <v>0</v>
      </c>
      <c r="CE92" t="b">
        <f t="shared" si="166"/>
        <v>1</v>
      </c>
    </row>
    <row r="93" spans="3:83" hidden="1" outlineLevel="2" x14ac:dyDescent="0.5">
      <c r="C93" s="78" t="str">
        <f t="shared" si="148"/>
        <v/>
      </c>
      <c r="D93" s="78" t="str">
        <f t="shared" si="148"/>
        <v/>
      </c>
      <c r="E93" s="78" t="str">
        <f t="shared" si="149"/>
        <v/>
      </c>
      <c r="F93" s="78" t="str">
        <f t="shared" si="150"/>
        <v/>
      </c>
      <c r="G93" s="83"/>
      <c r="H93" s="88" t="str">
        <f t="shared" si="151"/>
        <v/>
      </c>
      <c r="I93" s="88" t="str">
        <f t="shared" si="151"/>
        <v/>
      </c>
      <c r="J93" s="88" t="str">
        <f t="shared" si="151"/>
        <v/>
      </c>
      <c r="K93" s="88" t="str">
        <f t="shared" si="151"/>
        <v/>
      </c>
      <c r="L93" s="88" t="str">
        <f t="shared" si="151"/>
        <v/>
      </c>
      <c r="M93" s="88" t="str">
        <f t="shared" si="151"/>
        <v/>
      </c>
      <c r="N93" s="88" t="str">
        <f t="shared" si="151"/>
        <v/>
      </c>
      <c r="O93" s="88" t="str">
        <f t="shared" si="151"/>
        <v/>
      </c>
      <c r="P93" s="88" t="str">
        <f t="shared" si="151"/>
        <v/>
      </c>
      <c r="Q93" s="88" t="str">
        <f t="shared" si="151"/>
        <v/>
      </c>
      <c r="R93" s="7">
        <f t="shared" si="152"/>
        <v>0</v>
      </c>
      <c r="S93" s="83"/>
      <c r="T93" s="88" t="str">
        <f t="shared" si="153"/>
        <v/>
      </c>
      <c r="U93" s="88" t="str">
        <f t="shared" si="153"/>
        <v/>
      </c>
      <c r="V93" s="88" t="str">
        <f t="shared" si="153"/>
        <v/>
      </c>
      <c r="W93" s="88" t="str">
        <f t="shared" si="153"/>
        <v/>
      </c>
      <c r="X93" s="88" t="str">
        <f t="shared" si="153"/>
        <v/>
      </c>
      <c r="Y93" s="88" t="str">
        <f t="shared" si="153"/>
        <v/>
      </c>
      <c r="Z93" s="88" t="str">
        <f t="shared" si="153"/>
        <v/>
      </c>
      <c r="AA93" s="88" t="str">
        <f t="shared" si="153"/>
        <v/>
      </c>
      <c r="AB93" s="88" t="str">
        <f t="shared" si="153"/>
        <v/>
      </c>
      <c r="AC93" s="88" t="str">
        <f t="shared" si="153"/>
        <v/>
      </c>
      <c r="AD93" s="7">
        <f t="shared" si="154"/>
        <v>0</v>
      </c>
      <c r="AE93" s="83"/>
      <c r="AF93" s="7" t="str">
        <f t="shared" si="162"/>
        <v/>
      </c>
      <c r="AG93" s="7" t="str">
        <f t="shared" si="155"/>
        <v/>
      </c>
      <c r="AH93" s="7" t="str">
        <f t="shared" si="155"/>
        <v/>
      </c>
      <c r="AI93" s="7" t="str">
        <f t="shared" si="155"/>
        <v/>
      </c>
      <c r="AJ93" s="7" t="str">
        <f t="shared" si="155"/>
        <v/>
      </c>
      <c r="AK93" s="7" t="str">
        <f t="shared" si="155"/>
        <v/>
      </c>
      <c r="AL93" s="7" t="str">
        <f t="shared" si="155"/>
        <v/>
      </c>
      <c r="AM93" s="7" t="str">
        <f t="shared" si="155"/>
        <v/>
      </c>
      <c r="AN93" s="7" t="str">
        <f t="shared" si="155"/>
        <v/>
      </c>
      <c r="AO93" s="7" t="str">
        <f t="shared" si="155"/>
        <v/>
      </c>
      <c r="AP93" s="7">
        <f t="shared" si="156"/>
        <v>0</v>
      </c>
      <c r="AQ93" s="83"/>
      <c r="AR93" s="7" t="str">
        <f t="shared" si="163"/>
        <v/>
      </c>
      <c r="AS93" s="7" t="str">
        <f t="shared" si="164"/>
        <v/>
      </c>
      <c r="AT93" s="7" t="str">
        <f t="shared" si="157"/>
        <v/>
      </c>
      <c r="AU93" s="7" t="str">
        <f t="shared" si="157"/>
        <v/>
      </c>
      <c r="AV93" s="7" t="str">
        <f t="shared" si="157"/>
        <v/>
      </c>
      <c r="AW93" s="7" t="str">
        <f t="shared" si="157"/>
        <v/>
      </c>
      <c r="AX93" s="7" t="str">
        <f t="shared" si="157"/>
        <v/>
      </c>
      <c r="AY93" s="7" t="str">
        <f t="shared" si="157"/>
        <v/>
      </c>
      <c r="AZ93" s="7" t="str">
        <f t="shared" si="157"/>
        <v/>
      </c>
      <c r="BA93" s="7" t="str">
        <f t="shared" si="157"/>
        <v/>
      </c>
      <c r="BB93" s="7">
        <f t="shared" si="158"/>
        <v>0</v>
      </c>
      <c r="BC93" s="83"/>
      <c r="BD93" s="88"/>
      <c r="BE93" s="88"/>
      <c r="BF93" s="88"/>
      <c r="BG93" s="88"/>
      <c r="BH93" s="88"/>
      <c r="BI93" s="88"/>
      <c r="BJ93" s="88"/>
      <c r="BK93" s="88"/>
      <c r="BL93" s="88"/>
      <c r="BM93" s="88"/>
      <c r="BN93" s="88"/>
      <c r="BO93" s="88"/>
      <c r="BP93" s="7">
        <f t="shared" si="159"/>
        <v>0</v>
      </c>
      <c r="BQ93" s="7">
        <f t="shared" si="160"/>
        <v>0</v>
      </c>
      <c r="BR93" s="7">
        <f t="shared" si="160"/>
        <v>0</v>
      </c>
      <c r="BS93" s="7">
        <f t="shared" si="160"/>
        <v>0</v>
      </c>
      <c r="BT93" s="7">
        <f t="shared" si="160"/>
        <v>0</v>
      </c>
      <c r="BU93" s="7">
        <f t="shared" si="160"/>
        <v>0</v>
      </c>
      <c r="BV93" s="7">
        <f t="shared" si="160"/>
        <v>0</v>
      </c>
      <c r="BW93" s="7">
        <f t="shared" si="160"/>
        <v>0</v>
      </c>
      <c r="BX93" s="7">
        <f t="shared" si="160"/>
        <v>0</v>
      </c>
      <c r="BY93" s="7">
        <f t="shared" si="160"/>
        <v>0</v>
      </c>
      <c r="BZ93" s="7">
        <f t="shared" si="160"/>
        <v>0</v>
      </c>
      <c r="CA93" s="7">
        <f t="shared" si="160"/>
        <v>0</v>
      </c>
      <c r="CB93" s="7">
        <f t="shared" si="160"/>
        <v>0</v>
      </c>
      <c r="CC93" s="7">
        <f t="shared" si="165"/>
        <v>0</v>
      </c>
      <c r="CD93" s="7">
        <f t="shared" si="161"/>
        <v>0</v>
      </c>
      <c r="CE93" t="b">
        <f t="shared" si="166"/>
        <v>1</v>
      </c>
    </row>
    <row r="94" spans="3:83" hidden="1" outlineLevel="2" x14ac:dyDescent="0.5">
      <c r="C94" s="78" t="str">
        <f t="shared" si="148"/>
        <v/>
      </c>
      <c r="D94" s="78" t="str">
        <f t="shared" si="148"/>
        <v/>
      </c>
      <c r="E94" s="78" t="str">
        <f t="shared" si="149"/>
        <v/>
      </c>
      <c r="F94" s="78" t="str">
        <f t="shared" si="150"/>
        <v/>
      </c>
      <c r="G94" s="83"/>
      <c r="H94" s="88" t="str">
        <f t="shared" si="151"/>
        <v/>
      </c>
      <c r="I94" s="88" t="str">
        <f t="shared" si="151"/>
        <v/>
      </c>
      <c r="J94" s="88" t="str">
        <f t="shared" si="151"/>
        <v/>
      </c>
      <c r="K94" s="88" t="str">
        <f t="shared" si="151"/>
        <v/>
      </c>
      <c r="L94" s="88" t="str">
        <f t="shared" si="151"/>
        <v/>
      </c>
      <c r="M94" s="88" t="str">
        <f t="shared" si="151"/>
        <v/>
      </c>
      <c r="N94" s="88" t="str">
        <f t="shared" si="151"/>
        <v/>
      </c>
      <c r="O94" s="88" t="str">
        <f t="shared" si="151"/>
        <v/>
      </c>
      <c r="P94" s="88" t="str">
        <f t="shared" si="151"/>
        <v/>
      </c>
      <c r="Q94" s="88" t="str">
        <f t="shared" si="151"/>
        <v/>
      </c>
      <c r="R94" s="7">
        <f t="shared" si="152"/>
        <v>0</v>
      </c>
      <c r="S94" s="83"/>
      <c r="T94" s="88" t="str">
        <f t="shared" si="153"/>
        <v/>
      </c>
      <c r="U94" s="88" t="str">
        <f t="shared" si="153"/>
        <v/>
      </c>
      <c r="V94" s="88" t="str">
        <f t="shared" si="153"/>
        <v/>
      </c>
      <c r="W94" s="88" t="str">
        <f t="shared" si="153"/>
        <v/>
      </c>
      <c r="X94" s="88" t="str">
        <f t="shared" si="153"/>
        <v/>
      </c>
      <c r="Y94" s="88" t="str">
        <f t="shared" si="153"/>
        <v/>
      </c>
      <c r="Z94" s="88" t="str">
        <f t="shared" si="153"/>
        <v/>
      </c>
      <c r="AA94" s="88" t="str">
        <f t="shared" si="153"/>
        <v/>
      </c>
      <c r="AB94" s="88" t="str">
        <f t="shared" si="153"/>
        <v/>
      </c>
      <c r="AC94" s="88" t="str">
        <f t="shared" si="153"/>
        <v/>
      </c>
      <c r="AD94" s="7">
        <f t="shared" si="154"/>
        <v>0</v>
      </c>
      <c r="AE94" s="83"/>
      <c r="AF94" s="7" t="str">
        <f t="shared" si="162"/>
        <v/>
      </c>
      <c r="AG94" s="7" t="str">
        <f t="shared" si="155"/>
        <v/>
      </c>
      <c r="AH94" s="7" t="str">
        <f t="shared" si="155"/>
        <v/>
      </c>
      <c r="AI94" s="7" t="str">
        <f t="shared" si="155"/>
        <v/>
      </c>
      <c r="AJ94" s="7" t="str">
        <f t="shared" si="155"/>
        <v/>
      </c>
      <c r="AK94" s="7" t="str">
        <f t="shared" si="155"/>
        <v/>
      </c>
      <c r="AL94" s="7" t="str">
        <f t="shared" si="155"/>
        <v/>
      </c>
      <c r="AM94" s="7" t="str">
        <f t="shared" si="155"/>
        <v/>
      </c>
      <c r="AN94" s="7" t="str">
        <f t="shared" si="155"/>
        <v/>
      </c>
      <c r="AO94" s="7" t="str">
        <f t="shared" si="155"/>
        <v/>
      </c>
      <c r="AP94" s="7">
        <f t="shared" si="156"/>
        <v>0</v>
      </c>
      <c r="AQ94" s="83"/>
      <c r="AR94" s="7" t="str">
        <f t="shared" si="163"/>
        <v/>
      </c>
      <c r="AS94" s="7" t="str">
        <f t="shared" si="164"/>
        <v/>
      </c>
      <c r="AT94" s="7" t="str">
        <f t="shared" si="157"/>
        <v/>
      </c>
      <c r="AU94" s="7" t="str">
        <f t="shared" si="157"/>
        <v/>
      </c>
      <c r="AV94" s="7" t="str">
        <f t="shared" si="157"/>
        <v/>
      </c>
      <c r="AW94" s="7" t="str">
        <f t="shared" si="157"/>
        <v/>
      </c>
      <c r="AX94" s="7" t="str">
        <f t="shared" si="157"/>
        <v/>
      </c>
      <c r="AY94" s="7" t="str">
        <f t="shared" si="157"/>
        <v/>
      </c>
      <c r="AZ94" s="7" t="str">
        <f t="shared" si="157"/>
        <v/>
      </c>
      <c r="BA94" s="7" t="str">
        <f t="shared" si="157"/>
        <v/>
      </c>
      <c r="BB94" s="7">
        <f t="shared" si="158"/>
        <v>0</v>
      </c>
      <c r="BC94" s="83"/>
      <c r="BD94" s="88"/>
      <c r="BE94" s="88"/>
      <c r="BF94" s="88"/>
      <c r="BG94" s="88"/>
      <c r="BH94" s="88"/>
      <c r="BI94" s="88"/>
      <c r="BJ94" s="88"/>
      <c r="BK94" s="88"/>
      <c r="BL94" s="88"/>
      <c r="BM94" s="88"/>
      <c r="BN94" s="88"/>
      <c r="BO94" s="88"/>
      <c r="BP94" s="7">
        <f t="shared" si="159"/>
        <v>0</v>
      </c>
      <c r="BQ94" s="7">
        <f t="shared" si="160"/>
        <v>0</v>
      </c>
      <c r="BR94" s="7">
        <f t="shared" si="160"/>
        <v>0</v>
      </c>
      <c r="BS94" s="7">
        <f t="shared" si="160"/>
        <v>0</v>
      </c>
      <c r="BT94" s="7">
        <f t="shared" si="160"/>
        <v>0</v>
      </c>
      <c r="BU94" s="7">
        <f t="shared" si="160"/>
        <v>0</v>
      </c>
      <c r="BV94" s="7">
        <f t="shared" si="160"/>
        <v>0</v>
      </c>
      <c r="BW94" s="7">
        <f t="shared" si="160"/>
        <v>0</v>
      </c>
      <c r="BX94" s="7">
        <f t="shared" si="160"/>
        <v>0</v>
      </c>
      <c r="BY94" s="7">
        <f t="shared" si="160"/>
        <v>0</v>
      </c>
      <c r="BZ94" s="7">
        <f t="shared" si="160"/>
        <v>0</v>
      </c>
      <c r="CA94" s="7">
        <f t="shared" si="160"/>
        <v>0</v>
      </c>
      <c r="CB94" s="7">
        <f t="shared" si="160"/>
        <v>0</v>
      </c>
      <c r="CC94" s="7">
        <f t="shared" si="165"/>
        <v>0</v>
      </c>
      <c r="CD94" s="7">
        <f t="shared" si="161"/>
        <v>0</v>
      </c>
      <c r="CE94" t="b">
        <f t="shared" si="166"/>
        <v>1</v>
      </c>
    </row>
    <row r="95" spans="3:83" hidden="1" outlineLevel="2" x14ac:dyDescent="0.5">
      <c r="C95" s="78" t="str">
        <f t="shared" si="148"/>
        <v/>
      </c>
      <c r="D95" s="78" t="str">
        <f t="shared" si="148"/>
        <v/>
      </c>
      <c r="E95" s="78" t="str">
        <f t="shared" si="149"/>
        <v/>
      </c>
      <c r="F95" s="78" t="str">
        <f t="shared" si="150"/>
        <v/>
      </c>
      <c r="G95" s="83"/>
      <c r="H95" s="88" t="str">
        <f t="shared" si="151"/>
        <v/>
      </c>
      <c r="I95" s="88" t="str">
        <f t="shared" si="151"/>
        <v/>
      </c>
      <c r="J95" s="88" t="str">
        <f t="shared" si="151"/>
        <v/>
      </c>
      <c r="K95" s="88" t="str">
        <f t="shared" si="151"/>
        <v/>
      </c>
      <c r="L95" s="88" t="str">
        <f t="shared" si="151"/>
        <v/>
      </c>
      <c r="M95" s="88" t="str">
        <f t="shared" si="151"/>
        <v/>
      </c>
      <c r="N95" s="88" t="str">
        <f t="shared" si="151"/>
        <v/>
      </c>
      <c r="O95" s="88" t="str">
        <f t="shared" si="151"/>
        <v/>
      </c>
      <c r="P95" s="88" t="str">
        <f t="shared" si="151"/>
        <v/>
      </c>
      <c r="Q95" s="88" t="str">
        <f t="shared" si="151"/>
        <v/>
      </c>
      <c r="R95" s="7">
        <f t="shared" si="152"/>
        <v>0</v>
      </c>
      <c r="S95" s="83"/>
      <c r="T95" s="88" t="str">
        <f t="shared" si="153"/>
        <v/>
      </c>
      <c r="U95" s="88" t="str">
        <f t="shared" si="153"/>
        <v/>
      </c>
      <c r="V95" s="88" t="str">
        <f t="shared" si="153"/>
        <v/>
      </c>
      <c r="W95" s="88" t="str">
        <f t="shared" si="153"/>
        <v/>
      </c>
      <c r="X95" s="88" t="str">
        <f t="shared" si="153"/>
        <v/>
      </c>
      <c r="Y95" s="88" t="str">
        <f t="shared" si="153"/>
        <v/>
      </c>
      <c r="Z95" s="88" t="str">
        <f t="shared" si="153"/>
        <v/>
      </c>
      <c r="AA95" s="88" t="str">
        <f t="shared" si="153"/>
        <v/>
      </c>
      <c r="AB95" s="88" t="str">
        <f t="shared" si="153"/>
        <v/>
      </c>
      <c r="AC95" s="88" t="str">
        <f t="shared" si="153"/>
        <v/>
      </c>
      <c r="AD95" s="7">
        <f t="shared" si="154"/>
        <v>0</v>
      </c>
      <c r="AE95" s="83"/>
      <c r="AF95" s="7" t="str">
        <f t="shared" si="162"/>
        <v/>
      </c>
      <c r="AG95" s="7" t="str">
        <f t="shared" si="155"/>
        <v/>
      </c>
      <c r="AH95" s="7" t="str">
        <f t="shared" si="155"/>
        <v/>
      </c>
      <c r="AI95" s="7" t="str">
        <f t="shared" si="155"/>
        <v/>
      </c>
      <c r="AJ95" s="7" t="str">
        <f t="shared" si="155"/>
        <v/>
      </c>
      <c r="AK95" s="7" t="str">
        <f t="shared" si="155"/>
        <v/>
      </c>
      <c r="AL95" s="7" t="str">
        <f t="shared" si="155"/>
        <v/>
      </c>
      <c r="AM95" s="7" t="str">
        <f t="shared" si="155"/>
        <v/>
      </c>
      <c r="AN95" s="7" t="str">
        <f t="shared" si="155"/>
        <v/>
      </c>
      <c r="AO95" s="7" t="str">
        <f t="shared" si="155"/>
        <v/>
      </c>
      <c r="AP95" s="7">
        <f t="shared" si="156"/>
        <v>0</v>
      </c>
      <c r="AQ95" s="83"/>
      <c r="AR95" s="7" t="str">
        <f t="shared" si="163"/>
        <v/>
      </c>
      <c r="AS95" s="7" t="str">
        <f t="shared" si="164"/>
        <v/>
      </c>
      <c r="AT95" s="7" t="str">
        <f t="shared" si="157"/>
        <v/>
      </c>
      <c r="AU95" s="7" t="str">
        <f t="shared" si="157"/>
        <v/>
      </c>
      <c r="AV95" s="7" t="str">
        <f t="shared" si="157"/>
        <v/>
      </c>
      <c r="AW95" s="7" t="str">
        <f t="shared" si="157"/>
        <v/>
      </c>
      <c r="AX95" s="7" t="str">
        <f t="shared" si="157"/>
        <v/>
      </c>
      <c r="AY95" s="7" t="str">
        <f t="shared" si="157"/>
        <v/>
      </c>
      <c r="AZ95" s="7" t="str">
        <f t="shared" si="157"/>
        <v/>
      </c>
      <c r="BA95" s="7" t="str">
        <f t="shared" si="157"/>
        <v/>
      </c>
      <c r="BB95" s="7">
        <f t="shared" si="158"/>
        <v>0</v>
      </c>
      <c r="BC95" s="83"/>
      <c r="BD95" s="88"/>
      <c r="BE95" s="88"/>
      <c r="BF95" s="88"/>
      <c r="BG95" s="88"/>
      <c r="BH95" s="88"/>
      <c r="BI95" s="88"/>
      <c r="BJ95" s="88"/>
      <c r="BK95" s="88"/>
      <c r="BL95" s="88"/>
      <c r="BM95" s="88"/>
      <c r="BN95" s="88"/>
      <c r="BO95" s="88"/>
      <c r="BP95" s="7">
        <f t="shared" si="159"/>
        <v>0</v>
      </c>
      <c r="BQ95" s="7">
        <f t="shared" si="160"/>
        <v>0</v>
      </c>
      <c r="BR95" s="7">
        <f t="shared" si="160"/>
        <v>0</v>
      </c>
      <c r="BS95" s="7">
        <f t="shared" si="160"/>
        <v>0</v>
      </c>
      <c r="BT95" s="7">
        <f t="shared" si="160"/>
        <v>0</v>
      </c>
      <c r="BU95" s="7">
        <f t="shared" si="160"/>
        <v>0</v>
      </c>
      <c r="BV95" s="7">
        <f t="shared" si="160"/>
        <v>0</v>
      </c>
      <c r="BW95" s="7">
        <f t="shared" si="160"/>
        <v>0</v>
      </c>
      <c r="BX95" s="7">
        <f t="shared" si="160"/>
        <v>0</v>
      </c>
      <c r="BY95" s="7">
        <f t="shared" si="160"/>
        <v>0</v>
      </c>
      <c r="BZ95" s="7">
        <f t="shared" si="160"/>
        <v>0</v>
      </c>
      <c r="CA95" s="7">
        <f t="shared" si="160"/>
        <v>0</v>
      </c>
      <c r="CB95" s="7">
        <f t="shared" si="160"/>
        <v>0</v>
      </c>
      <c r="CC95" s="7">
        <f t="shared" si="165"/>
        <v>0</v>
      </c>
      <c r="CD95" s="7">
        <f t="shared" si="161"/>
        <v>0</v>
      </c>
      <c r="CE95" t="b">
        <f t="shared" si="166"/>
        <v>1</v>
      </c>
    </row>
    <row r="96" spans="3:83" hidden="1" outlineLevel="2" x14ac:dyDescent="0.5">
      <c r="C96" s="90" t="str">
        <f t="shared" si="148"/>
        <v/>
      </c>
      <c r="D96" s="90" t="str">
        <f t="shared" si="148"/>
        <v/>
      </c>
      <c r="E96" s="90" t="str">
        <f t="shared" si="149"/>
        <v/>
      </c>
      <c r="F96" s="90" t="str">
        <f t="shared" si="150"/>
        <v/>
      </c>
      <c r="G96" s="84"/>
      <c r="H96" s="89" t="str">
        <f t="shared" si="151"/>
        <v/>
      </c>
      <c r="I96" s="89" t="str">
        <f t="shared" si="151"/>
        <v/>
      </c>
      <c r="J96" s="89" t="str">
        <f t="shared" si="151"/>
        <v/>
      </c>
      <c r="K96" s="89" t="str">
        <f t="shared" si="151"/>
        <v/>
      </c>
      <c r="L96" s="89" t="str">
        <f t="shared" si="151"/>
        <v/>
      </c>
      <c r="M96" s="89" t="str">
        <f t="shared" si="151"/>
        <v/>
      </c>
      <c r="N96" s="89" t="str">
        <f t="shared" si="151"/>
        <v/>
      </c>
      <c r="O96" s="89" t="str">
        <f t="shared" si="151"/>
        <v/>
      </c>
      <c r="P96" s="89" t="str">
        <f t="shared" si="151"/>
        <v/>
      </c>
      <c r="Q96" s="89" t="str">
        <f t="shared" si="151"/>
        <v/>
      </c>
      <c r="R96" s="8">
        <f t="shared" si="152"/>
        <v>0</v>
      </c>
      <c r="S96" s="84"/>
      <c r="T96" s="89" t="str">
        <f t="shared" si="153"/>
        <v/>
      </c>
      <c r="U96" s="89" t="str">
        <f t="shared" si="153"/>
        <v/>
      </c>
      <c r="V96" s="89" t="str">
        <f t="shared" si="153"/>
        <v/>
      </c>
      <c r="W96" s="89" t="str">
        <f t="shared" si="153"/>
        <v/>
      </c>
      <c r="X96" s="89" t="str">
        <f t="shared" si="153"/>
        <v/>
      </c>
      <c r="Y96" s="89" t="str">
        <f t="shared" si="153"/>
        <v/>
      </c>
      <c r="Z96" s="89" t="str">
        <f t="shared" si="153"/>
        <v/>
      </c>
      <c r="AA96" s="89" t="str">
        <f t="shared" si="153"/>
        <v/>
      </c>
      <c r="AB96" s="89" t="str">
        <f t="shared" si="153"/>
        <v/>
      </c>
      <c r="AC96" s="89" t="str">
        <f t="shared" si="153"/>
        <v/>
      </c>
      <c r="AD96" s="8">
        <f t="shared" si="154"/>
        <v>0</v>
      </c>
      <c r="AE96" s="84"/>
      <c r="AF96" s="8" t="str">
        <f t="shared" si="162"/>
        <v/>
      </c>
      <c r="AG96" s="8" t="str">
        <f t="shared" si="155"/>
        <v/>
      </c>
      <c r="AH96" s="8" t="str">
        <f t="shared" si="155"/>
        <v/>
      </c>
      <c r="AI96" s="8" t="str">
        <f t="shared" si="155"/>
        <v/>
      </c>
      <c r="AJ96" s="8" t="str">
        <f t="shared" si="155"/>
        <v/>
      </c>
      <c r="AK96" s="8" t="str">
        <f t="shared" si="155"/>
        <v/>
      </c>
      <c r="AL96" s="8" t="str">
        <f t="shared" si="155"/>
        <v/>
      </c>
      <c r="AM96" s="8" t="str">
        <f t="shared" si="155"/>
        <v/>
      </c>
      <c r="AN96" s="8" t="str">
        <f t="shared" si="155"/>
        <v/>
      </c>
      <c r="AO96" s="8" t="str">
        <f t="shared" si="155"/>
        <v/>
      </c>
      <c r="AP96" s="8">
        <f t="shared" si="156"/>
        <v>0</v>
      </c>
      <c r="AQ96" s="84"/>
      <c r="AR96" s="8" t="str">
        <f t="shared" si="163"/>
        <v/>
      </c>
      <c r="AS96" s="8" t="str">
        <f t="shared" si="164"/>
        <v/>
      </c>
      <c r="AT96" s="8" t="str">
        <f t="shared" si="157"/>
        <v/>
      </c>
      <c r="AU96" s="8" t="str">
        <f t="shared" si="157"/>
        <v/>
      </c>
      <c r="AV96" s="8" t="str">
        <f t="shared" si="157"/>
        <v/>
      </c>
      <c r="AW96" s="8" t="str">
        <f t="shared" si="157"/>
        <v/>
      </c>
      <c r="AX96" s="8" t="str">
        <f t="shared" si="157"/>
        <v/>
      </c>
      <c r="AY96" s="8" t="str">
        <f t="shared" si="157"/>
        <v/>
      </c>
      <c r="AZ96" s="8" t="str">
        <f t="shared" si="157"/>
        <v/>
      </c>
      <c r="BA96" s="8" t="str">
        <f t="shared" si="157"/>
        <v/>
      </c>
      <c r="BB96" s="8">
        <f t="shared" si="158"/>
        <v>0</v>
      </c>
      <c r="BC96" s="84"/>
      <c r="BD96" s="239"/>
      <c r="BE96" s="89"/>
      <c r="BF96" s="89"/>
      <c r="BG96" s="89"/>
      <c r="BH96" s="89"/>
      <c r="BI96" s="89"/>
      <c r="BJ96" s="89"/>
      <c r="BK96" s="89"/>
      <c r="BL96" s="89"/>
      <c r="BM96" s="89"/>
      <c r="BN96" s="89"/>
      <c r="BO96" s="89"/>
      <c r="BP96" s="8">
        <f t="shared" si="159"/>
        <v>0</v>
      </c>
      <c r="BQ96" s="8">
        <f t="shared" si="160"/>
        <v>0</v>
      </c>
      <c r="BR96" s="8">
        <f t="shared" si="160"/>
        <v>0</v>
      </c>
      <c r="BS96" s="8">
        <f t="shared" si="160"/>
        <v>0</v>
      </c>
      <c r="BT96" s="8">
        <f t="shared" si="160"/>
        <v>0</v>
      </c>
      <c r="BU96" s="8">
        <f t="shared" si="160"/>
        <v>0</v>
      </c>
      <c r="BV96" s="8">
        <f t="shared" si="160"/>
        <v>0</v>
      </c>
      <c r="BW96" s="8">
        <f t="shared" si="160"/>
        <v>0</v>
      </c>
      <c r="BX96" s="8">
        <f t="shared" si="160"/>
        <v>0</v>
      </c>
      <c r="BY96" s="8">
        <f t="shared" si="160"/>
        <v>0</v>
      </c>
      <c r="BZ96" s="8">
        <f t="shared" si="160"/>
        <v>0</v>
      </c>
      <c r="CA96" s="8">
        <f t="shared" si="160"/>
        <v>0</v>
      </c>
      <c r="CB96" s="8">
        <f t="shared" si="160"/>
        <v>0</v>
      </c>
      <c r="CC96" s="8">
        <f t="shared" si="165"/>
        <v>0</v>
      </c>
      <c r="CD96" s="7">
        <f t="shared" si="161"/>
        <v>0</v>
      </c>
      <c r="CE96" t="b">
        <f t="shared" si="166"/>
        <v>1</v>
      </c>
    </row>
    <row r="97" spans="2:84" outlineLevel="1" collapsed="1" x14ac:dyDescent="0.5">
      <c r="C97" s="6" t="s">
        <v>214</v>
      </c>
      <c r="D97" s="2"/>
      <c r="E97" s="2"/>
      <c r="F97" s="2"/>
      <c r="G97" s="83"/>
      <c r="H97" s="9">
        <f t="shared" ref="H97:R97" si="167">SUBTOTAL(9,H87:H96)</f>
        <v>0</v>
      </c>
      <c r="I97" s="9">
        <f t="shared" si="167"/>
        <v>0</v>
      </c>
      <c r="J97" s="9">
        <f t="shared" si="167"/>
        <v>0</v>
      </c>
      <c r="K97" s="9">
        <f t="shared" si="167"/>
        <v>0</v>
      </c>
      <c r="L97" s="9">
        <f t="shared" si="167"/>
        <v>0</v>
      </c>
      <c r="M97" s="9">
        <f t="shared" si="167"/>
        <v>0</v>
      </c>
      <c r="N97" s="9">
        <f t="shared" si="167"/>
        <v>0</v>
      </c>
      <c r="O97" s="9">
        <f t="shared" si="167"/>
        <v>0</v>
      </c>
      <c r="P97" s="9">
        <f t="shared" si="167"/>
        <v>0</v>
      </c>
      <c r="Q97" s="9">
        <f t="shared" si="167"/>
        <v>0</v>
      </c>
      <c r="R97" s="9">
        <f t="shared" si="167"/>
        <v>0</v>
      </c>
      <c r="S97" s="83"/>
      <c r="T97" s="9">
        <f t="shared" ref="T97:AD97" si="168">SUBTOTAL(9,T87:T96)</f>
        <v>0</v>
      </c>
      <c r="U97" s="9">
        <f t="shared" si="168"/>
        <v>0</v>
      </c>
      <c r="V97" s="9">
        <f t="shared" si="168"/>
        <v>0</v>
      </c>
      <c r="W97" s="9">
        <f t="shared" si="168"/>
        <v>0</v>
      </c>
      <c r="X97" s="9">
        <f t="shared" si="168"/>
        <v>0</v>
      </c>
      <c r="Y97" s="9">
        <f t="shared" si="168"/>
        <v>0</v>
      </c>
      <c r="Z97" s="9">
        <f t="shared" si="168"/>
        <v>0</v>
      </c>
      <c r="AA97" s="9">
        <f t="shared" si="168"/>
        <v>0</v>
      </c>
      <c r="AB97" s="9">
        <f t="shared" si="168"/>
        <v>0</v>
      </c>
      <c r="AC97" s="9">
        <f t="shared" si="168"/>
        <v>0</v>
      </c>
      <c r="AD97" s="9">
        <f t="shared" si="168"/>
        <v>0</v>
      </c>
      <c r="AE97" s="83"/>
      <c r="AF97" s="9">
        <f t="shared" ref="AF97:AP97" si="169">SUBTOTAL(9,AF87:AF96)</f>
        <v>0</v>
      </c>
      <c r="AG97" s="9">
        <f t="shared" si="169"/>
        <v>0</v>
      </c>
      <c r="AH97" s="9">
        <f t="shared" si="169"/>
        <v>0</v>
      </c>
      <c r="AI97" s="9">
        <f t="shared" si="169"/>
        <v>0</v>
      </c>
      <c r="AJ97" s="9">
        <f t="shared" si="169"/>
        <v>0</v>
      </c>
      <c r="AK97" s="9">
        <f t="shared" si="169"/>
        <v>0</v>
      </c>
      <c r="AL97" s="9">
        <f t="shared" si="169"/>
        <v>0</v>
      </c>
      <c r="AM97" s="9">
        <f t="shared" si="169"/>
        <v>0</v>
      </c>
      <c r="AN97" s="9">
        <f t="shared" si="169"/>
        <v>0</v>
      </c>
      <c r="AO97" s="9">
        <f t="shared" si="169"/>
        <v>0</v>
      </c>
      <c r="AP97" s="9">
        <f t="shared" si="169"/>
        <v>0</v>
      </c>
      <c r="AQ97" s="83"/>
      <c r="AR97" s="9">
        <f t="shared" ref="AR97:BB97" si="170">SUBTOTAL(9,AR87:AR96)</f>
        <v>0</v>
      </c>
      <c r="AS97" s="9">
        <f t="shared" si="170"/>
        <v>0</v>
      </c>
      <c r="AT97" s="9">
        <f t="shared" si="170"/>
        <v>0</v>
      </c>
      <c r="AU97" s="9">
        <f t="shared" si="170"/>
        <v>0</v>
      </c>
      <c r="AV97" s="9">
        <f t="shared" si="170"/>
        <v>0</v>
      </c>
      <c r="AW97" s="9">
        <f t="shared" si="170"/>
        <v>0</v>
      </c>
      <c r="AX97" s="9">
        <f t="shared" si="170"/>
        <v>0</v>
      </c>
      <c r="AY97" s="9">
        <f t="shared" si="170"/>
        <v>0</v>
      </c>
      <c r="AZ97" s="9">
        <f t="shared" si="170"/>
        <v>0</v>
      </c>
      <c r="BA97" s="9">
        <f t="shared" si="170"/>
        <v>0</v>
      </c>
      <c r="BB97" s="9">
        <f t="shared" si="170"/>
        <v>0</v>
      </c>
      <c r="BC97" s="83"/>
      <c r="BD97" s="9">
        <f t="shared" ref="BD97:BP97" si="171">SUBTOTAL(9,BD87:BD96)</f>
        <v>0</v>
      </c>
      <c r="BE97" s="9">
        <f t="shared" si="171"/>
        <v>0</v>
      </c>
      <c r="BF97" s="9">
        <f t="shared" si="171"/>
        <v>0</v>
      </c>
      <c r="BG97" s="9">
        <f t="shared" si="171"/>
        <v>0</v>
      </c>
      <c r="BH97" s="9">
        <f t="shared" si="171"/>
        <v>0</v>
      </c>
      <c r="BI97" s="9">
        <f t="shared" si="171"/>
        <v>0</v>
      </c>
      <c r="BJ97" s="9">
        <f t="shared" si="171"/>
        <v>0</v>
      </c>
      <c r="BK97" s="9">
        <f t="shared" si="171"/>
        <v>0</v>
      </c>
      <c r="BL97" s="9">
        <f t="shared" si="171"/>
        <v>0</v>
      </c>
      <c r="BM97" s="9">
        <f t="shared" si="171"/>
        <v>0</v>
      </c>
      <c r="BN97" s="9">
        <f t="shared" si="171"/>
        <v>0</v>
      </c>
      <c r="BO97" s="9">
        <f t="shared" si="171"/>
        <v>0</v>
      </c>
      <c r="BP97" s="9">
        <f t="shared" si="171"/>
        <v>0</v>
      </c>
      <c r="BQ97" s="9">
        <f t="shared" ref="BQ97:CC97" si="172">SUBTOTAL(9,BQ88:BQ96)</f>
        <v>0</v>
      </c>
      <c r="BR97" s="9">
        <f t="shared" si="172"/>
        <v>0</v>
      </c>
      <c r="BS97" s="9">
        <f t="shared" si="172"/>
        <v>0</v>
      </c>
      <c r="BT97" s="9">
        <f t="shared" si="172"/>
        <v>0</v>
      </c>
      <c r="BU97" s="9">
        <f t="shared" si="172"/>
        <v>0</v>
      </c>
      <c r="BV97" s="9">
        <f t="shared" si="172"/>
        <v>0</v>
      </c>
      <c r="BW97" s="9">
        <f t="shared" si="172"/>
        <v>0</v>
      </c>
      <c r="BX97" s="9">
        <f t="shared" si="172"/>
        <v>0</v>
      </c>
      <c r="BY97" s="9">
        <f t="shared" si="172"/>
        <v>0</v>
      </c>
      <c r="BZ97" s="9">
        <f t="shared" si="172"/>
        <v>0</v>
      </c>
      <c r="CA97" s="9">
        <f t="shared" si="172"/>
        <v>0</v>
      </c>
      <c r="CB97" s="9">
        <f t="shared" si="172"/>
        <v>0</v>
      </c>
      <c r="CC97" s="9">
        <f t="shared" si="172"/>
        <v>0</v>
      </c>
      <c r="CD97" s="7">
        <f>SUBTOTAL(9,CD86:CD96)</f>
        <v>0</v>
      </c>
      <c r="CE97" t="b">
        <f t="shared" si="166"/>
        <v>1</v>
      </c>
    </row>
    <row r="98" spans="2:84" ht="21" x14ac:dyDescent="0.65">
      <c r="B98" s="76" t="s">
        <v>306</v>
      </c>
      <c r="C98" s="75"/>
      <c r="D98" s="75"/>
      <c r="E98" s="75"/>
      <c r="F98" s="75"/>
      <c r="G98" s="83"/>
      <c r="H98" s="77">
        <f t="shared" ref="H98:R98" si="173">H64+H75+H97</f>
        <v>2000000</v>
      </c>
      <c r="I98" s="77">
        <f t="shared" si="173"/>
        <v>15000000</v>
      </c>
      <c r="J98" s="77">
        <f t="shared" si="173"/>
        <v>15000000</v>
      </c>
      <c r="K98" s="77">
        <f t="shared" si="173"/>
        <v>15000000</v>
      </c>
      <c r="L98" s="77">
        <f t="shared" si="173"/>
        <v>15000000</v>
      </c>
      <c r="M98" s="77">
        <f t="shared" si="173"/>
        <v>0</v>
      </c>
      <c r="N98" s="77">
        <f t="shared" si="173"/>
        <v>0</v>
      </c>
      <c r="O98" s="77">
        <f t="shared" si="173"/>
        <v>0</v>
      </c>
      <c r="P98" s="77">
        <f t="shared" si="173"/>
        <v>0</v>
      </c>
      <c r="Q98" s="77">
        <f t="shared" si="173"/>
        <v>0</v>
      </c>
      <c r="R98" s="77">
        <f t="shared" si="173"/>
        <v>62000000</v>
      </c>
      <c r="S98" s="83"/>
      <c r="T98" s="77">
        <f>T64+T75+T97</f>
        <v>2000000</v>
      </c>
      <c r="U98" s="77">
        <f t="shared" ref="U98:AD98" si="174">U64+U75+U97</f>
        <v>9500000</v>
      </c>
      <c r="V98" s="77">
        <f t="shared" si="174"/>
        <v>6000000</v>
      </c>
      <c r="W98" s="77">
        <f t="shared" si="174"/>
        <v>6000000</v>
      </c>
      <c r="X98" s="77">
        <f t="shared" si="174"/>
        <v>5000000</v>
      </c>
      <c r="Y98" s="77">
        <f t="shared" si="174"/>
        <v>0</v>
      </c>
      <c r="Z98" s="77">
        <f t="shared" si="174"/>
        <v>0</v>
      </c>
      <c r="AA98" s="77">
        <f t="shared" si="174"/>
        <v>0</v>
      </c>
      <c r="AB98" s="77">
        <f t="shared" si="174"/>
        <v>0</v>
      </c>
      <c r="AC98" s="77">
        <f t="shared" si="174"/>
        <v>0</v>
      </c>
      <c r="AD98" s="77">
        <f t="shared" si="174"/>
        <v>28500000</v>
      </c>
      <c r="AE98" s="83"/>
      <c r="AF98" s="77">
        <f t="shared" ref="AF98:AP98" si="175">AF64+AF75+AF97</f>
        <v>0</v>
      </c>
      <c r="AG98" s="77">
        <f t="shared" si="175"/>
        <v>-5500000</v>
      </c>
      <c r="AH98" s="77">
        <f t="shared" si="175"/>
        <v>-9000000</v>
      </c>
      <c r="AI98" s="77">
        <f t="shared" si="175"/>
        <v>-9000000</v>
      </c>
      <c r="AJ98" s="77">
        <f t="shared" si="175"/>
        <v>-10000000</v>
      </c>
      <c r="AK98" s="77">
        <f t="shared" si="175"/>
        <v>0</v>
      </c>
      <c r="AL98" s="77">
        <f t="shared" si="175"/>
        <v>0</v>
      </c>
      <c r="AM98" s="77">
        <f t="shared" si="175"/>
        <v>0</v>
      </c>
      <c r="AN98" s="77">
        <f t="shared" si="175"/>
        <v>0</v>
      </c>
      <c r="AO98" s="77">
        <f t="shared" si="175"/>
        <v>0</v>
      </c>
      <c r="AP98" s="77">
        <f t="shared" si="175"/>
        <v>-33500000</v>
      </c>
      <c r="AQ98" s="83"/>
      <c r="AR98" s="77">
        <f t="shared" ref="AR98:BB98" si="176">SUBTOTAL(9,AR54:AR97)</f>
        <v>0</v>
      </c>
      <c r="AS98" s="77">
        <f t="shared" si="176"/>
        <v>-5500000</v>
      </c>
      <c r="AT98" s="77">
        <f t="shared" si="176"/>
        <v>-3500000</v>
      </c>
      <c r="AU98" s="77">
        <f t="shared" si="176"/>
        <v>0</v>
      </c>
      <c r="AV98" s="77">
        <f t="shared" si="176"/>
        <v>-1000000</v>
      </c>
      <c r="AW98" s="77">
        <f t="shared" si="176"/>
        <v>0</v>
      </c>
      <c r="AX98" s="77">
        <f t="shared" si="176"/>
        <v>0</v>
      </c>
      <c r="AY98" s="77">
        <f t="shared" si="176"/>
        <v>0</v>
      </c>
      <c r="AZ98" s="77">
        <f t="shared" si="176"/>
        <v>0</v>
      </c>
      <c r="BA98" s="77">
        <f t="shared" si="176"/>
        <v>0</v>
      </c>
      <c r="BB98" s="77">
        <f t="shared" si="176"/>
        <v>-10000000</v>
      </c>
      <c r="BC98" s="83"/>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12"/>
      <c r="CE98" s="12"/>
      <c r="CF98" s="12"/>
    </row>
    <row r="99" spans="2:84" x14ac:dyDescent="0.5">
      <c r="G99" s="82"/>
      <c r="S99" s="82"/>
      <c r="AE99" s="82"/>
      <c r="AQ99" s="82"/>
      <c r="BC99" s="82"/>
    </row>
    <row r="100" spans="2:84" ht="21" outlineLevel="1" x14ac:dyDescent="0.65">
      <c r="B100" s="76" t="s">
        <v>22</v>
      </c>
      <c r="C100" s="75"/>
      <c r="D100" s="75"/>
      <c r="E100" s="75"/>
      <c r="F100" s="75"/>
      <c r="G100" s="83"/>
      <c r="H100" s="77"/>
      <c r="I100" s="77"/>
      <c r="J100" s="77"/>
      <c r="K100" s="77"/>
      <c r="L100" s="77"/>
      <c r="M100" s="77"/>
      <c r="N100" s="77"/>
      <c r="O100" s="77"/>
      <c r="P100" s="77"/>
      <c r="Q100" s="77"/>
      <c r="R100" s="77"/>
      <c r="S100" s="83"/>
      <c r="T100" s="77"/>
      <c r="U100" s="77"/>
      <c r="V100" s="77"/>
      <c r="W100" s="77"/>
      <c r="X100" s="77"/>
      <c r="Y100" s="77"/>
      <c r="Z100" s="77"/>
      <c r="AA100" s="77"/>
      <c r="AB100" s="77"/>
      <c r="AC100" s="77"/>
      <c r="AD100" s="77"/>
      <c r="AE100" s="83"/>
      <c r="AF100" s="77"/>
      <c r="AG100" s="77"/>
      <c r="AH100" s="77"/>
      <c r="AI100" s="77"/>
      <c r="AJ100" s="77"/>
      <c r="AK100" s="77"/>
      <c r="AL100" s="77"/>
      <c r="AM100" s="77"/>
      <c r="AN100" s="77"/>
      <c r="AO100" s="77"/>
      <c r="AP100" s="77"/>
      <c r="AQ100" s="83"/>
      <c r="AR100" s="77"/>
      <c r="AS100" s="77"/>
      <c r="AT100" s="77"/>
      <c r="AU100" s="77"/>
      <c r="AV100" s="77"/>
      <c r="AW100" s="77"/>
      <c r="AX100" s="77"/>
      <c r="AY100" s="77"/>
      <c r="AZ100" s="77"/>
      <c r="BA100" s="77"/>
      <c r="BB100" s="77"/>
      <c r="BC100" s="83"/>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12"/>
      <c r="CE100" s="12"/>
      <c r="CF100" s="12"/>
    </row>
    <row r="101" spans="2:84" outlineLevel="2" x14ac:dyDescent="0.5">
      <c r="C101" s="5" t="s">
        <v>117</v>
      </c>
      <c r="F101" t="s">
        <v>113</v>
      </c>
      <c r="G101" s="83"/>
      <c r="H101" s="7"/>
      <c r="I101" s="7"/>
      <c r="J101" s="7"/>
      <c r="K101" s="7"/>
      <c r="L101" s="7"/>
      <c r="M101" s="7"/>
      <c r="N101" s="7"/>
      <c r="O101" s="7"/>
      <c r="P101" s="7"/>
      <c r="Q101" s="7"/>
      <c r="R101" s="7"/>
      <c r="S101" s="83"/>
      <c r="T101" s="7"/>
      <c r="U101" s="7"/>
      <c r="V101" s="7"/>
      <c r="W101" s="7"/>
      <c r="X101" s="7"/>
      <c r="Y101" s="7"/>
      <c r="Z101" s="7"/>
      <c r="AA101" s="7"/>
      <c r="AB101" s="7"/>
      <c r="AC101" s="7"/>
      <c r="AD101" s="7"/>
      <c r="AE101" s="83"/>
      <c r="AF101" s="7"/>
      <c r="AG101" s="7"/>
      <c r="AH101" s="7"/>
      <c r="AI101" s="7"/>
      <c r="AJ101" s="7"/>
      <c r="AK101" s="7"/>
      <c r="AL101" s="7"/>
      <c r="AM101" s="7"/>
      <c r="AN101" s="7"/>
      <c r="AO101" s="7"/>
      <c r="AP101" s="7"/>
      <c r="AQ101" s="83"/>
      <c r="AR101" s="7"/>
      <c r="AS101" s="7"/>
      <c r="AT101" s="7"/>
      <c r="AU101" s="7"/>
      <c r="AV101" s="7"/>
      <c r="AW101" s="7"/>
      <c r="AX101" s="7"/>
      <c r="AY101" s="7"/>
      <c r="AZ101" s="7"/>
      <c r="BA101" s="7"/>
      <c r="BB101" s="7"/>
      <c r="BC101" s="83"/>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row>
    <row r="102" spans="2:84" outlineLevel="2" x14ac:dyDescent="0.5">
      <c r="C102" s="78"/>
      <c r="D102" s="78" t="s">
        <v>395</v>
      </c>
      <c r="E102" s="78" t="s">
        <v>311</v>
      </c>
      <c r="F102" s="78">
        <v>4444</v>
      </c>
      <c r="G102" s="83"/>
      <c r="H102" s="88">
        <v>0</v>
      </c>
      <c r="I102" s="88">
        <v>0</v>
      </c>
      <c r="J102" s="88">
        <v>0</v>
      </c>
      <c r="K102" s="88">
        <v>0</v>
      </c>
      <c r="L102" s="88">
        <v>0</v>
      </c>
      <c r="M102" s="88"/>
      <c r="N102" s="88"/>
      <c r="O102" s="88"/>
      <c r="P102" s="88"/>
      <c r="Q102" s="88"/>
      <c r="R102" s="7">
        <f t="shared" ref="R102:R110" si="177">SUM(H102:Q102)</f>
        <v>0</v>
      </c>
      <c r="S102" s="83"/>
      <c r="T102" s="88"/>
      <c r="U102" s="88">
        <v>250000</v>
      </c>
      <c r="V102" s="88">
        <v>250000</v>
      </c>
      <c r="W102" s="88">
        <v>250000</v>
      </c>
      <c r="X102" s="88">
        <v>250000</v>
      </c>
      <c r="Y102" s="88"/>
      <c r="Z102" s="88"/>
      <c r="AA102" s="88"/>
      <c r="AB102" s="88"/>
      <c r="AC102" s="88"/>
      <c r="AD102" s="7">
        <f t="shared" ref="AD102:AD110" si="178">SUM(T102:AC102)</f>
        <v>1000000</v>
      </c>
      <c r="AE102" s="83"/>
      <c r="AF102" s="7">
        <f>T102-H102</f>
        <v>0</v>
      </c>
      <c r="AG102" s="7">
        <f t="shared" ref="AG102:AO110" si="179">U102-I102</f>
        <v>250000</v>
      </c>
      <c r="AH102" s="7">
        <f t="shared" si="179"/>
        <v>250000</v>
      </c>
      <c r="AI102" s="7">
        <f t="shared" si="179"/>
        <v>250000</v>
      </c>
      <c r="AJ102" s="7">
        <f t="shared" si="179"/>
        <v>250000</v>
      </c>
      <c r="AK102" s="7">
        <f t="shared" si="179"/>
        <v>0</v>
      </c>
      <c r="AL102" s="7">
        <f t="shared" si="179"/>
        <v>0</v>
      </c>
      <c r="AM102" s="7">
        <f t="shared" si="179"/>
        <v>0</v>
      </c>
      <c r="AN102" s="7">
        <f t="shared" si="179"/>
        <v>0</v>
      </c>
      <c r="AO102" s="7">
        <f t="shared" si="179"/>
        <v>0</v>
      </c>
      <c r="AP102" s="7">
        <f t="shared" ref="AP102:AP110" si="180">SUM(AF102:AO102)</f>
        <v>1000000</v>
      </c>
      <c r="AQ102" s="83"/>
      <c r="AR102" s="7" t="str">
        <f>IF(OR(AF102="",AF102=0),"",AF102)</f>
        <v/>
      </c>
      <c r="AS102" s="7">
        <f>IF(OR(AG102="",AG102=0),"",AG102-AF102)</f>
        <v>250000</v>
      </c>
      <c r="AT102" s="7">
        <f t="shared" ref="AT102:BA110" si="181">IF(OR(AH102="",AH102=0),"",AH102-AG102)</f>
        <v>0</v>
      </c>
      <c r="AU102" s="7">
        <f t="shared" si="181"/>
        <v>0</v>
      </c>
      <c r="AV102" s="7">
        <f t="shared" si="181"/>
        <v>0</v>
      </c>
      <c r="AW102" s="7" t="str">
        <f t="shared" si="181"/>
        <v/>
      </c>
      <c r="AX102" s="7" t="str">
        <f t="shared" si="181"/>
        <v/>
      </c>
      <c r="AY102" s="7" t="str">
        <f t="shared" si="181"/>
        <v/>
      </c>
      <c r="AZ102" s="7" t="str">
        <f t="shared" si="181"/>
        <v/>
      </c>
      <c r="BA102" s="7" t="str">
        <f t="shared" si="181"/>
        <v/>
      </c>
      <c r="BB102" s="7">
        <f t="shared" ref="BB102:BB110" si="182">SUM(AR102:BA102)</f>
        <v>250000</v>
      </c>
      <c r="BC102" s="83"/>
      <c r="BD102" s="88"/>
      <c r="BE102" s="88"/>
      <c r="BF102" s="88"/>
      <c r="BG102" s="88"/>
      <c r="BH102" s="88"/>
      <c r="BI102" s="88"/>
      <c r="BJ102" s="88"/>
      <c r="BK102" s="88"/>
      <c r="BL102" s="88"/>
      <c r="BM102" s="88"/>
      <c r="BN102" s="88"/>
      <c r="BO102" s="88"/>
      <c r="BP102" s="7">
        <f t="shared" ref="BP102:BP110" si="183">SUM(BD102:BO102)</f>
        <v>0</v>
      </c>
      <c r="BQ102" s="7">
        <f t="shared" ref="BQ102:CB110" si="184">IF(OR($BS$3&gt;BQ$6,$BS$3=BQ$6),$CD102/$BS$3,"")</f>
        <v>0</v>
      </c>
      <c r="BR102" s="7">
        <f t="shared" si="184"/>
        <v>0</v>
      </c>
      <c r="BS102" s="7">
        <f t="shared" si="184"/>
        <v>0</v>
      </c>
      <c r="BT102" s="7">
        <f t="shared" si="184"/>
        <v>0</v>
      </c>
      <c r="BU102" s="7">
        <f t="shared" si="184"/>
        <v>0</v>
      </c>
      <c r="BV102" s="7">
        <f t="shared" si="184"/>
        <v>0</v>
      </c>
      <c r="BW102" s="7">
        <f t="shared" si="184"/>
        <v>0</v>
      </c>
      <c r="BX102" s="7">
        <f t="shared" si="184"/>
        <v>0</v>
      </c>
      <c r="BY102" s="7">
        <f t="shared" si="184"/>
        <v>0</v>
      </c>
      <c r="BZ102" s="7">
        <f t="shared" si="184"/>
        <v>0</v>
      </c>
      <c r="CA102" s="7">
        <f t="shared" si="184"/>
        <v>0</v>
      </c>
      <c r="CB102" s="7">
        <f t="shared" si="184"/>
        <v>0</v>
      </c>
      <c r="CC102" s="7">
        <f>SUM(BQ102:CB102)</f>
        <v>0</v>
      </c>
      <c r="CD102" s="7">
        <f t="shared" ref="CD102:CD110" si="185">SUMIFS(AF102:AP102,$AF$5:$AP$5,$BR$2)</f>
        <v>0</v>
      </c>
      <c r="CE102" t="b">
        <f>CC102=CD102</f>
        <v>1</v>
      </c>
    </row>
    <row r="103" spans="2:84" outlineLevel="2" x14ac:dyDescent="0.5">
      <c r="C103" s="78"/>
      <c r="D103" s="78"/>
      <c r="E103" s="78" t="s">
        <v>311</v>
      </c>
      <c r="F103" s="78"/>
      <c r="G103" s="83"/>
      <c r="H103" s="88"/>
      <c r="I103" s="88"/>
      <c r="J103" s="88"/>
      <c r="K103" s="88"/>
      <c r="L103" s="88"/>
      <c r="M103" s="88"/>
      <c r="N103" s="88"/>
      <c r="O103" s="88"/>
      <c r="P103" s="88"/>
      <c r="Q103" s="88"/>
      <c r="R103" s="7">
        <f t="shared" si="177"/>
        <v>0</v>
      </c>
      <c r="S103" s="83"/>
      <c r="T103" s="88"/>
      <c r="U103" s="88"/>
      <c r="V103" s="88"/>
      <c r="W103" s="88"/>
      <c r="X103" s="88"/>
      <c r="Y103" s="88"/>
      <c r="Z103" s="88"/>
      <c r="AA103" s="88"/>
      <c r="AB103" s="88"/>
      <c r="AC103" s="88"/>
      <c r="AD103" s="7">
        <f t="shared" si="178"/>
        <v>0</v>
      </c>
      <c r="AE103" s="83"/>
      <c r="AF103" s="7">
        <f t="shared" ref="AF103:AF110" si="186">T103-H103</f>
        <v>0</v>
      </c>
      <c r="AG103" s="7">
        <f t="shared" si="179"/>
        <v>0</v>
      </c>
      <c r="AH103" s="7">
        <f t="shared" si="179"/>
        <v>0</v>
      </c>
      <c r="AI103" s="7">
        <f t="shared" si="179"/>
        <v>0</v>
      </c>
      <c r="AJ103" s="7">
        <f t="shared" si="179"/>
        <v>0</v>
      </c>
      <c r="AK103" s="7">
        <f t="shared" si="179"/>
        <v>0</v>
      </c>
      <c r="AL103" s="7">
        <f t="shared" si="179"/>
        <v>0</v>
      </c>
      <c r="AM103" s="7">
        <f t="shared" si="179"/>
        <v>0</v>
      </c>
      <c r="AN103" s="7">
        <f t="shared" si="179"/>
        <v>0</v>
      </c>
      <c r="AO103" s="7">
        <f t="shared" si="179"/>
        <v>0</v>
      </c>
      <c r="AP103" s="7">
        <f t="shared" si="180"/>
        <v>0</v>
      </c>
      <c r="AQ103" s="83"/>
      <c r="AR103" s="7" t="str">
        <f t="shared" ref="AR103:AR110" si="187">IF(OR(AF103="",AF103=0),"",AF103)</f>
        <v/>
      </c>
      <c r="AS103" s="7" t="str">
        <f t="shared" ref="AS103:AS110" si="188">IF(OR(AG103="",AG103=0),"",AG103-AF103)</f>
        <v/>
      </c>
      <c r="AT103" s="7" t="str">
        <f t="shared" si="181"/>
        <v/>
      </c>
      <c r="AU103" s="7" t="str">
        <f t="shared" si="181"/>
        <v/>
      </c>
      <c r="AV103" s="7" t="str">
        <f t="shared" si="181"/>
        <v/>
      </c>
      <c r="AW103" s="7" t="str">
        <f t="shared" si="181"/>
        <v/>
      </c>
      <c r="AX103" s="7" t="str">
        <f t="shared" si="181"/>
        <v/>
      </c>
      <c r="AY103" s="7" t="str">
        <f t="shared" si="181"/>
        <v/>
      </c>
      <c r="AZ103" s="7" t="str">
        <f t="shared" si="181"/>
        <v/>
      </c>
      <c r="BA103" s="7" t="str">
        <f t="shared" si="181"/>
        <v/>
      </c>
      <c r="BB103" s="7">
        <f t="shared" si="182"/>
        <v>0</v>
      </c>
      <c r="BC103" s="83"/>
      <c r="BD103" s="88"/>
      <c r="BE103" s="88"/>
      <c r="BF103" s="88"/>
      <c r="BG103" s="88"/>
      <c r="BH103" s="88"/>
      <c r="BI103" s="88"/>
      <c r="BJ103" s="88"/>
      <c r="BK103" s="88"/>
      <c r="BL103" s="88"/>
      <c r="BM103" s="88"/>
      <c r="BN103" s="88"/>
      <c r="BO103" s="88"/>
      <c r="BP103" s="7">
        <f t="shared" si="183"/>
        <v>0</v>
      </c>
      <c r="BQ103" s="7">
        <f t="shared" si="184"/>
        <v>0</v>
      </c>
      <c r="BR103" s="7">
        <f t="shared" si="184"/>
        <v>0</v>
      </c>
      <c r="BS103" s="7">
        <f t="shared" si="184"/>
        <v>0</v>
      </c>
      <c r="BT103" s="7">
        <f t="shared" si="184"/>
        <v>0</v>
      </c>
      <c r="BU103" s="7">
        <f t="shared" si="184"/>
        <v>0</v>
      </c>
      <c r="BV103" s="7">
        <f t="shared" si="184"/>
        <v>0</v>
      </c>
      <c r="BW103" s="7">
        <f t="shared" si="184"/>
        <v>0</v>
      </c>
      <c r="BX103" s="7">
        <f t="shared" si="184"/>
        <v>0</v>
      </c>
      <c r="BY103" s="7">
        <f t="shared" si="184"/>
        <v>0</v>
      </c>
      <c r="BZ103" s="7">
        <f t="shared" si="184"/>
        <v>0</v>
      </c>
      <c r="CA103" s="7">
        <f t="shared" si="184"/>
        <v>0</v>
      </c>
      <c r="CB103" s="7">
        <f t="shared" si="184"/>
        <v>0</v>
      </c>
      <c r="CC103" s="7">
        <f t="shared" ref="CC103:CC110" si="189">SUM(BQ103:CB103)</f>
        <v>0</v>
      </c>
      <c r="CD103" s="7">
        <f t="shared" si="185"/>
        <v>0</v>
      </c>
      <c r="CE103" t="b">
        <f t="shared" ref="CE103:CE111" si="190">CC103=CD103</f>
        <v>1</v>
      </c>
    </row>
    <row r="104" spans="2:84" outlineLevel="2" x14ac:dyDescent="0.5">
      <c r="C104" s="78"/>
      <c r="D104" s="78"/>
      <c r="E104" s="78" t="s">
        <v>311</v>
      </c>
      <c r="F104" s="78"/>
      <c r="G104" s="83"/>
      <c r="H104" s="88"/>
      <c r="I104" s="88"/>
      <c r="J104" s="88"/>
      <c r="K104" s="88"/>
      <c r="L104" s="88"/>
      <c r="M104" s="88"/>
      <c r="N104" s="88"/>
      <c r="O104" s="88"/>
      <c r="P104" s="88"/>
      <c r="Q104" s="88"/>
      <c r="R104" s="7">
        <f t="shared" si="177"/>
        <v>0</v>
      </c>
      <c r="S104" s="83"/>
      <c r="T104" s="88"/>
      <c r="U104" s="88"/>
      <c r="V104" s="88"/>
      <c r="W104" s="88"/>
      <c r="X104" s="88"/>
      <c r="Y104" s="88"/>
      <c r="Z104" s="88"/>
      <c r="AA104" s="88"/>
      <c r="AB104" s="88"/>
      <c r="AC104" s="88"/>
      <c r="AD104" s="7">
        <f t="shared" si="178"/>
        <v>0</v>
      </c>
      <c r="AE104" s="83"/>
      <c r="AF104" s="7">
        <f t="shared" si="186"/>
        <v>0</v>
      </c>
      <c r="AG104" s="7">
        <f t="shared" si="179"/>
        <v>0</v>
      </c>
      <c r="AH104" s="7">
        <f t="shared" si="179"/>
        <v>0</v>
      </c>
      <c r="AI104" s="7">
        <f t="shared" si="179"/>
        <v>0</v>
      </c>
      <c r="AJ104" s="7">
        <f t="shared" si="179"/>
        <v>0</v>
      </c>
      <c r="AK104" s="7">
        <f t="shared" si="179"/>
        <v>0</v>
      </c>
      <c r="AL104" s="7">
        <f t="shared" si="179"/>
        <v>0</v>
      </c>
      <c r="AM104" s="7">
        <f t="shared" si="179"/>
        <v>0</v>
      </c>
      <c r="AN104" s="7">
        <f t="shared" si="179"/>
        <v>0</v>
      </c>
      <c r="AO104" s="7">
        <f t="shared" si="179"/>
        <v>0</v>
      </c>
      <c r="AP104" s="7">
        <f t="shared" si="180"/>
        <v>0</v>
      </c>
      <c r="AQ104" s="83"/>
      <c r="AR104" s="7" t="str">
        <f t="shared" si="187"/>
        <v/>
      </c>
      <c r="AS104" s="7" t="str">
        <f t="shared" si="188"/>
        <v/>
      </c>
      <c r="AT104" s="7" t="str">
        <f t="shared" si="181"/>
        <v/>
      </c>
      <c r="AU104" s="7" t="str">
        <f t="shared" si="181"/>
        <v/>
      </c>
      <c r="AV104" s="7" t="str">
        <f t="shared" si="181"/>
        <v/>
      </c>
      <c r="AW104" s="7" t="str">
        <f t="shared" si="181"/>
        <v/>
      </c>
      <c r="AX104" s="7" t="str">
        <f t="shared" si="181"/>
        <v/>
      </c>
      <c r="AY104" s="7" t="str">
        <f t="shared" si="181"/>
        <v/>
      </c>
      <c r="AZ104" s="7" t="str">
        <f t="shared" si="181"/>
        <v/>
      </c>
      <c r="BA104" s="7" t="str">
        <f t="shared" si="181"/>
        <v/>
      </c>
      <c r="BB104" s="7">
        <f t="shared" si="182"/>
        <v>0</v>
      </c>
      <c r="BC104" s="83"/>
      <c r="BD104" s="88"/>
      <c r="BE104" s="88"/>
      <c r="BF104" s="88"/>
      <c r="BG104" s="88"/>
      <c r="BH104" s="88"/>
      <c r="BI104" s="88"/>
      <c r="BJ104" s="88"/>
      <c r="BK104" s="88"/>
      <c r="BL104" s="88"/>
      <c r="BM104" s="88"/>
      <c r="BN104" s="88"/>
      <c r="BO104" s="88"/>
      <c r="BP104" s="7">
        <f t="shared" si="183"/>
        <v>0</v>
      </c>
      <c r="BQ104" s="7">
        <f t="shared" si="184"/>
        <v>0</v>
      </c>
      <c r="BR104" s="7">
        <f t="shared" si="184"/>
        <v>0</v>
      </c>
      <c r="BS104" s="7">
        <f t="shared" si="184"/>
        <v>0</v>
      </c>
      <c r="BT104" s="7">
        <f t="shared" si="184"/>
        <v>0</v>
      </c>
      <c r="BU104" s="7">
        <f t="shared" si="184"/>
        <v>0</v>
      </c>
      <c r="BV104" s="7">
        <f t="shared" si="184"/>
        <v>0</v>
      </c>
      <c r="BW104" s="7">
        <f t="shared" si="184"/>
        <v>0</v>
      </c>
      <c r="BX104" s="7">
        <f t="shared" si="184"/>
        <v>0</v>
      </c>
      <c r="BY104" s="7">
        <f t="shared" si="184"/>
        <v>0</v>
      </c>
      <c r="BZ104" s="7">
        <f t="shared" si="184"/>
        <v>0</v>
      </c>
      <c r="CA104" s="7">
        <f t="shared" si="184"/>
        <v>0</v>
      </c>
      <c r="CB104" s="7">
        <f t="shared" si="184"/>
        <v>0</v>
      </c>
      <c r="CC104" s="7">
        <f t="shared" si="189"/>
        <v>0</v>
      </c>
      <c r="CD104" s="7">
        <f t="shared" si="185"/>
        <v>0</v>
      </c>
      <c r="CE104" t="b">
        <f t="shared" si="190"/>
        <v>1</v>
      </c>
    </row>
    <row r="105" spans="2:84" outlineLevel="2" x14ac:dyDescent="0.5">
      <c r="C105" s="78"/>
      <c r="D105" s="78"/>
      <c r="E105" s="78" t="s">
        <v>311</v>
      </c>
      <c r="F105" s="78"/>
      <c r="G105" s="83"/>
      <c r="H105" s="88"/>
      <c r="I105" s="88"/>
      <c r="J105" s="88"/>
      <c r="K105" s="88"/>
      <c r="L105" s="88"/>
      <c r="M105" s="88"/>
      <c r="N105" s="88"/>
      <c r="O105" s="88"/>
      <c r="P105" s="88"/>
      <c r="Q105" s="88"/>
      <c r="R105" s="7">
        <f t="shared" si="177"/>
        <v>0</v>
      </c>
      <c r="S105" s="83"/>
      <c r="T105" s="88"/>
      <c r="U105" s="88"/>
      <c r="V105" s="88"/>
      <c r="W105" s="88"/>
      <c r="X105" s="88"/>
      <c r="Y105" s="88"/>
      <c r="Z105" s="88"/>
      <c r="AA105" s="88"/>
      <c r="AB105" s="88"/>
      <c r="AC105" s="88"/>
      <c r="AD105" s="7">
        <f t="shared" si="178"/>
        <v>0</v>
      </c>
      <c r="AE105" s="83"/>
      <c r="AF105" s="7">
        <f t="shared" si="186"/>
        <v>0</v>
      </c>
      <c r="AG105" s="7">
        <f t="shared" si="179"/>
        <v>0</v>
      </c>
      <c r="AH105" s="7">
        <f t="shared" si="179"/>
        <v>0</v>
      </c>
      <c r="AI105" s="7">
        <f t="shared" si="179"/>
        <v>0</v>
      </c>
      <c r="AJ105" s="7">
        <f t="shared" si="179"/>
        <v>0</v>
      </c>
      <c r="AK105" s="7">
        <f t="shared" si="179"/>
        <v>0</v>
      </c>
      <c r="AL105" s="7">
        <f t="shared" si="179"/>
        <v>0</v>
      </c>
      <c r="AM105" s="7">
        <f t="shared" si="179"/>
        <v>0</v>
      </c>
      <c r="AN105" s="7">
        <f t="shared" si="179"/>
        <v>0</v>
      </c>
      <c r="AO105" s="7">
        <f t="shared" si="179"/>
        <v>0</v>
      </c>
      <c r="AP105" s="7">
        <f t="shared" si="180"/>
        <v>0</v>
      </c>
      <c r="AQ105" s="83"/>
      <c r="AR105" s="7" t="str">
        <f t="shared" si="187"/>
        <v/>
      </c>
      <c r="AS105" s="7" t="str">
        <f t="shared" si="188"/>
        <v/>
      </c>
      <c r="AT105" s="7" t="str">
        <f t="shared" si="181"/>
        <v/>
      </c>
      <c r="AU105" s="7" t="str">
        <f t="shared" si="181"/>
        <v/>
      </c>
      <c r="AV105" s="7" t="str">
        <f t="shared" si="181"/>
        <v/>
      </c>
      <c r="AW105" s="7" t="str">
        <f t="shared" si="181"/>
        <v/>
      </c>
      <c r="AX105" s="7" t="str">
        <f t="shared" si="181"/>
        <v/>
      </c>
      <c r="AY105" s="7" t="str">
        <f t="shared" si="181"/>
        <v/>
      </c>
      <c r="AZ105" s="7" t="str">
        <f t="shared" si="181"/>
        <v/>
      </c>
      <c r="BA105" s="7" t="str">
        <f t="shared" si="181"/>
        <v/>
      </c>
      <c r="BB105" s="7">
        <f t="shared" si="182"/>
        <v>0</v>
      </c>
      <c r="BC105" s="83"/>
      <c r="BD105" s="88"/>
      <c r="BE105" s="88"/>
      <c r="BF105" s="88"/>
      <c r="BG105" s="88"/>
      <c r="BH105" s="88"/>
      <c r="BI105" s="88"/>
      <c r="BJ105" s="88"/>
      <c r="BK105" s="88"/>
      <c r="BL105" s="88"/>
      <c r="BM105" s="88"/>
      <c r="BN105" s="88"/>
      <c r="BO105" s="88"/>
      <c r="BP105" s="7">
        <f t="shared" si="183"/>
        <v>0</v>
      </c>
      <c r="BQ105" s="7">
        <f t="shared" si="184"/>
        <v>0</v>
      </c>
      <c r="BR105" s="7">
        <f t="shared" si="184"/>
        <v>0</v>
      </c>
      <c r="BS105" s="7">
        <f t="shared" si="184"/>
        <v>0</v>
      </c>
      <c r="BT105" s="7">
        <f t="shared" si="184"/>
        <v>0</v>
      </c>
      <c r="BU105" s="7">
        <f t="shared" si="184"/>
        <v>0</v>
      </c>
      <c r="BV105" s="7">
        <f t="shared" si="184"/>
        <v>0</v>
      </c>
      <c r="BW105" s="7">
        <f t="shared" si="184"/>
        <v>0</v>
      </c>
      <c r="BX105" s="7">
        <f t="shared" si="184"/>
        <v>0</v>
      </c>
      <c r="BY105" s="7">
        <f t="shared" si="184"/>
        <v>0</v>
      </c>
      <c r="BZ105" s="7">
        <f t="shared" si="184"/>
        <v>0</v>
      </c>
      <c r="CA105" s="7">
        <f t="shared" si="184"/>
        <v>0</v>
      </c>
      <c r="CB105" s="7">
        <f t="shared" si="184"/>
        <v>0</v>
      </c>
      <c r="CC105" s="7">
        <f t="shared" si="189"/>
        <v>0</v>
      </c>
      <c r="CD105" s="7">
        <f t="shared" si="185"/>
        <v>0</v>
      </c>
      <c r="CE105" t="b">
        <f t="shared" si="190"/>
        <v>1</v>
      </c>
    </row>
    <row r="106" spans="2:84" outlineLevel="2" x14ac:dyDescent="0.5">
      <c r="C106" s="78"/>
      <c r="D106" s="78"/>
      <c r="E106" s="78" t="s">
        <v>311</v>
      </c>
      <c r="F106" s="78"/>
      <c r="G106" s="83"/>
      <c r="H106" s="88"/>
      <c r="I106" s="88"/>
      <c r="J106" s="88"/>
      <c r="K106" s="88"/>
      <c r="L106" s="88"/>
      <c r="M106" s="88"/>
      <c r="N106" s="88"/>
      <c r="O106" s="88"/>
      <c r="P106" s="88"/>
      <c r="Q106" s="88"/>
      <c r="R106" s="7">
        <f t="shared" si="177"/>
        <v>0</v>
      </c>
      <c r="S106" s="83"/>
      <c r="T106" s="88"/>
      <c r="U106" s="88"/>
      <c r="V106" s="88"/>
      <c r="W106" s="88"/>
      <c r="X106" s="88"/>
      <c r="Y106" s="88"/>
      <c r="Z106" s="88"/>
      <c r="AA106" s="88"/>
      <c r="AB106" s="88"/>
      <c r="AC106" s="88"/>
      <c r="AD106" s="7">
        <f t="shared" si="178"/>
        <v>0</v>
      </c>
      <c r="AE106" s="83"/>
      <c r="AF106" s="7">
        <f t="shared" si="186"/>
        <v>0</v>
      </c>
      <c r="AG106" s="7">
        <f t="shared" si="179"/>
        <v>0</v>
      </c>
      <c r="AH106" s="7">
        <f t="shared" si="179"/>
        <v>0</v>
      </c>
      <c r="AI106" s="7">
        <f t="shared" si="179"/>
        <v>0</v>
      </c>
      <c r="AJ106" s="7">
        <f t="shared" si="179"/>
        <v>0</v>
      </c>
      <c r="AK106" s="7">
        <f t="shared" si="179"/>
        <v>0</v>
      </c>
      <c r="AL106" s="7">
        <f t="shared" si="179"/>
        <v>0</v>
      </c>
      <c r="AM106" s="7">
        <f t="shared" si="179"/>
        <v>0</v>
      </c>
      <c r="AN106" s="7">
        <f t="shared" si="179"/>
        <v>0</v>
      </c>
      <c r="AO106" s="7">
        <f t="shared" si="179"/>
        <v>0</v>
      </c>
      <c r="AP106" s="7">
        <f t="shared" si="180"/>
        <v>0</v>
      </c>
      <c r="AQ106" s="83"/>
      <c r="AR106" s="7" t="str">
        <f t="shared" si="187"/>
        <v/>
      </c>
      <c r="AS106" s="7" t="str">
        <f t="shared" si="188"/>
        <v/>
      </c>
      <c r="AT106" s="7" t="str">
        <f t="shared" si="181"/>
        <v/>
      </c>
      <c r="AU106" s="7" t="str">
        <f t="shared" si="181"/>
        <v/>
      </c>
      <c r="AV106" s="7" t="str">
        <f t="shared" si="181"/>
        <v/>
      </c>
      <c r="AW106" s="7" t="str">
        <f t="shared" si="181"/>
        <v/>
      </c>
      <c r="AX106" s="7" t="str">
        <f t="shared" si="181"/>
        <v/>
      </c>
      <c r="AY106" s="7" t="str">
        <f t="shared" si="181"/>
        <v/>
      </c>
      <c r="AZ106" s="7" t="str">
        <f t="shared" si="181"/>
        <v/>
      </c>
      <c r="BA106" s="7" t="str">
        <f t="shared" si="181"/>
        <v/>
      </c>
      <c r="BB106" s="7">
        <f t="shared" si="182"/>
        <v>0</v>
      </c>
      <c r="BC106" s="83"/>
      <c r="BD106" s="88"/>
      <c r="BE106" s="88"/>
      <c r="BF106" s="88"/>
      <c r="BG106" s="88"/>
      <c r="BH106" s="88"/>
      <c r="BI106" s="88"/>
      <c r="BJ106" s="88"/>
      <c r="BK106" s="88"/>
      <c r="BL106" s="88"/>
      <c r="BM106" s="88"/>
      <c r="BN106" s="88"/>
      <c r="BO106" s="88"/>
      <c r="BP106" s="7">
        <f t="shared" si="183"/>
        <v>0</v>
      </c>
      <c r="BQ106" s="7">
        <f t="shared" si="184"/>
        <v>0</v>
      </c>
      <c r="BR106" s="7">
        <f t="shared" si="184"/>
        <v>0</v>
      </c>
      <c r="BS106" s="7">
        <f t="shared" si="184"/>
        <v>0</v>
      </c>
      <c r="BT106" s="7">
        <f t="shared" si="184"/>
        <v>0</v>
      </c>
      <c r="BU106" s="7">
        <f t="shared" si="184"/>
        <v>0</v>
      </c>
      <c r="BV106" s="7">
        <f t="shared" si="184"/>
        <v>0</v>
      </c>
      <c r="BW106" s="7">
        <f t="shared" si="184"/>
        <v>0</v>
      </c>
      <c r="BX106" s="7">
        <f t="shared" si="184"/>
        <v>0</v>
      </c>
      <c r="BY106" s="7">
        <f t="shared" si="184"/>
        <v>0</v>
      </c>
      <c r="BZ106" s="7">
        <f t="shared" si="184"/>
        <v>0</v>
      </c>
      <c r="CA106" s="7">
        <f t="shared" si="184"/>
        <v>0</v>
      </c>
      <c r="CB106" s="7">
        <f t="shared" si="184"/>
        <v>0</v>
      </c>
      <c r="CC106" s="7">
        <f t="shared" si="189"/>
        <v>0</v>
      </c>
      <c r="CD106" s="7">
        <f t="shared" si="185"/>
        <v>0</v>
      </c>
      <c r="CE106" t="b">
        <f t="shared" si="190"/>
        <v>1</v>
      </c>
    </row>
    <row r="107" spans="2:84" outlineLevel="2" x14ac:dyDescent="0.5">
      <c r="C107" s="78"/>
      <c r="D107" s="78"/>
      <c r="E107" s="78" t="s">
        <v>311</v>
      </c>
      <c r="F107" s="78"/>
      <c r="G107" s="83"/>
      <c r="H107" s="88"/>
      <c r="I107" s="88"/>
      <c r="J107" s="88"/>
      <c r="K107" s="88"/>
      <c r="L107" s="88"/>
      <c r="M107" s="88"/>
      <c r="N107" s="88"/>
      <c r="O107" s="88"/>
      <c r="P107" s="88"/>
      <c r="Q107" s="88"/>
      <c r="R107" s="7">
        <f t="shared" si="177"/>
        <v>0</v>
      </c>
      <c r="S107" s="83"/>
      <c r="T107" s="88"/>
      <c r="U107" s="88"/>
      <c r="V107" s="88"/>
      <c r="W107" s="88"/>
      <c r="X107" s="88"/>
      <c r="Y107" s="88"/>
      <c r="Z107" s="88"/>
      <c r="AA107" s="88"/>
      <c r="AB107" s="88"/>
      <c r="AC107" s="88"/>
      <c r="AD107" s="7">
        <f t="shared" si="178"/>
        <v>0</v>
      </c>
      <c r="AE107" s="83"/>
      <c r="AF107" s="7">
        <f t="shared" si="186"/>
        <v>0</v>
      </c>
      <c r="AG107" s="7">
        <f t="shared" si="179"/>
        <v>0</v>
      </c>
      <c r="AH107" s="7">
        <f t="shared" si="179"/>
        <v>0</v>
      </c>
      <c r="AI107" s="7">
        <f t="shared" si="179"/>
        <v>0</v>
      </c>
      <c r="AJ107" s="7">
        <f t="shared" si="179"/>
        <v>0</v>
      </c>
      <c r="AK107" s="7">
        <f t="shared" si="179"/>
        <v>0</v>
      </c>
      <c r="AL107" s="7">
        <f t="shared" si="179"/>
        <v>0</v>
      </c>
      <c r="AM107" s="7">
        <f t="shared" si="179"/>
        <v>0</v>
      </c>
      <c r="AN107" s="7">
        <f t="shared" si="179"/>
        <v>0</v>
      </c>
      <c r="AO107" s="7">
        <f t="shared" si="179"/>
        <v>0</v>
      </c>
      <c r="AP107" s="7">
        <f t="shared" si="180"/>
        <v>0</v>
      </c>
      <c r="AQ107" s="83"/>
      <c r="AR107" s="7" t="str">
        <f t="shared" si="187"/>
        <v/>
      </c>
      <c r="AS107" s="7" t="str">
        <f t="shared" si="188"/>
        <v/>
      </c>
      <c r="AT107" s="7" t="str">
        <f t="shared" si="181"/>
        <v/>
      </c>
      <c r="AU107" s="7" t="str">
        <f t="shared" si="181"/>
        <v/>
      </c>
      <c r="AV107" s="7" t="str">
        <f t="shared" si="181"/>
        <v/>
      </c>
      <c r="AW107" s="7" t="str">
        <f t="shared" si="181"/>
        <v/>
      </c>
      <c r="AX107" s="7" t="str">
        <f t="shared" si="181"/>
        <v/>
      </c>
      <c r="AY107" s="7" t="str">
        <f t="shared" si="181"/>
        <v/>
      </c>
      <c r="AZ107" s="7" t="str">
        <f t="shared" si="181"/>
        <v/>
      </c>
      <c r="BA107" s="7" t="str">
        <f t="shared" si="181"/>
        <v/>
      </c>
      <c r="BB107" s="7">
        <f t="shared" si="182"/>
        <v>0</v>
      </c>
      <c r="BC107" s="83"/>
      <c r="BD107" s="88"/>
      <c r="BE107" s="88"/>
      <c r="BF107" s="88"/>
      <c r="BG107" s="88"/>
      <c r="BH107" s="88"/>
      <c r="BI107" s="88"/>
      <c r="BJ107" s="88"/>
      <c r="BK107" s="88"/>
      <c r="BL107" s="88"/>
      <c r="BM107" s="88"/>
      <c r="BN107" s="88"/>
      <c r="BO107" s="88"/>
      <c r="BP107" s="7">
        <f t="shared" si="183"/>
        <v>0</v>
      </c>
      <c r="BQ107" s="7">
        <f t="shared" si="184"/>
        <v>0</v>
      </c>
      <c r="BR107" s="7">
        <f t="shared" si="184"/>
        <v>0</v>
      </c>
      <c r="BS107" s="7">
        <f t="shared" si="184"/>
        <v>0</v>
      </c>
      <c r="BT107" s="7">
        <f t="shared" si="184"/>
        <v>0</v>
      </c>
      <c r="BU107" s="7">
        <f t="shared" si="184"/>
        <v>0</v>
      </c>
      <c r="BV107" s="7">
        <f t="shared" si="184"/>
        <v>0</v>
      </c>
      <c r="BW107" s="7">
        <f t="shared" si="184"/>
        <v>0</v>
      </c>
      <c r="BX107" s="7">
        <f t="shared" si="184"/>
        <v>0</v>
      </c>
      <c r="BY107" s="7">
        <f t="shared" si="184"/>
        <v>0</v>
      </c>
      <c r="BZ107" s="7">
        <f t="shared" si="184"/>
        <v>0</v>
      </c>
      <c r="CA107" s="7">
        <f t="shared" si="184"/>
        <v>0</v>
      </c>
      <c r="CB107" s="7">
        <f t="shared" si="184"/>
        <v>0</v>
      </c>
      <c r="CC107" s="7">
        <f t="shared" si="189"/>
        <v>0</v>
      </c>
      <c r="CD107" s="7">
        <f t="shared" si="185"/>
        <v>0</v>
      </c>
      <c r="CE107" t="b">
        <f t="shared" si="190"/>
        <v>1</v>
      </c>
    </row>
    <row r="108" spans="2:84" outlineLevel="2" x14ac:dyDescent="0.5">
      <c r="C108" s="78"/>
      <c r="D108" s="78"/>
      <c r="E108" s="78" t="s">
        <v>311</v>
      </c>
      <c r="F108" s="78"/>
      <c r="G108" s="83"/>
      <c r="H108" s="88"/>
      <c r="I108" s="88"/>
      <c r="J108" s="88"/>
      <c r="K108" s="88"/>
      <c r="L108" s="88"/>
      <c r="M108" s="88"/>
      <c r="N108" s="88"/>
      <c r="O108" s="88"/>
      <c r="P108" s="88"/>
      <c r="Q108" s="88"/>
      <c r="R108" s="7">
        <f t="shared" si="177"/>
        <v>0</v>
      </c>
      <c r="S108" s="83"/>
      <c r="T108" s="88"/>
      <c r="U108" s="88"/>
      <c r="V108" s="88"/>
      <c r="W108" s="88"/>
      <c r="X108" s="88"/>
      <c r="Y108" s="88"/>
      <c r="Z108" s="88"/>
      <c r="AA108" s="88"/>
      <c r="AB108" s="88"/>
      <c r="AC108" s="88"/>
      <c r="AD108" s="7">
        <f t="shared" si="178"/>
        <v>0</v>
      </c>
      <c r="AE108" s="83"/>
      <c r="AF108" s="7">
        <f t="shared" si="186"/>
        <v>0</v>
      </c>
      <c r="AG108" s="7">
        <f t="shared" si="179"/>
        <v>0</v>
      </c>
      <c r="AH108" s="7">
        <f t="shared" si="179"/>
        <v>0</v>
      </c>
      <c r="AI108" s="7">
        <f t="shared" si="179"/>
        <v>0</v>
      </c>
      <c r="AJ108" s="7">
        <f t="shared" si="179"/>
        <v>0</v>
      </c>
      <c r="AK108" s="7">
        <f t="shared" si="179"/>
        <v>0</v>
      </c>
      <c r="AL108" s="7">
        <f t="shared" si="179"/>
        <v>0</v>
      </c>
      <c r="AM108" s="7">
        <f t="shared" si="179"/>
        <v>0</v>
      </c>
      <c r="AN108" s="7">
        <f t="shared" si="179"/>
        <v>0</v>
      </c>
      <c r="AO108" s="7">
        <f t="shared" si="179"/>
        <v>0</v>
      </c>
      <c r="AP108" s="7">
        <f t="shared" si="180"/>
        <v>0</v>
      </c>
      <c r="AQ108" s="83"/>
      <c r="AR108" s="7" t="str">
        <f t="shared" si="187"/>
        <v/>
      </c>
      <c r="AS108" s="7" t="str">
        <f t="shared" si="188"/>
        <v/>
      </c>
      <c r="AT108" s="7" t="str">
        <f t="shared" si="181"/>
        <v/>
      </c>
      <c r="AU108" s="7" t="str">
        <f t="shared" si="181"/>
        <v/>
      </c>
      <c r="AV108" s="7" t="str">
        <f t="shared" si="181"/>
        <v/>
      </c>
      <c r="AW108" s="7" t="str">
        <f t="shared" si="181"/>
        <v/>
      </c>
      <c r="AX108" s="7" t="str">
        <f t="shared" si="181"/>
        <v/>
      </c>
      <c r="AY108" s="7" t="str">
        <f t="shared" si="181"/>
        <v/>
      </c>
      <c r="AZ108" s="7" t="str">
        <f t="shared" si="181"/>
        <v/>
      </c>
      <c r="BA108" s="7" t="str">
        <f t="shared" si="181"/>
        <v/>
      </c>
      <c r="BB108" s="7">
        <f t="shared" si="182"/>
        <v>0</v>
      </c>
      <c r="BC108" s="83"/>
      <c r="BD108" s="88"/>
      <c r="BE108" s="88"/>
      <c r="BF108" s="88"/>
      <c r="BG108" s="88"/>
      <c r="BH108" s="88"/>
      <c r="BI108" s="88"/>
      <c r="BJ108" s="88"/>
      <c r="BK108" s="88"/>
      <c r="BL108" s="88"/>
      <c r="BM108" s="88"/>
      <c r="BN108" s="88"/>
      <c r="BO108" s="88"/>
      <c r="BP108" s="7">
        <f t="shared" si="183"/>
        <v>0</v>
      </c>
      <c r="BQ108" s="7">
        <f t="shared" si="184"/>
        <v>0</v>
      </c>
      <c r="BR108" s="7">
        <f t="shared" si="184"/>
        <v>0</v>
      </c>
      <c r="BS108" s="7">
        <f t="shared" si="184"/>
        <v>0</v>
      </c>
      <c r="BT108" s="7">
        <f t="shared" si="184"/>
        <v>0</v>
      </c>
      <c r="BU108" s="7">
        <f t="shared" si="184"/>
        <v>0</v>
      </c>
      <c r="BV108" s="7">
        <f t="shared" si="184"/>
        <v>0</v>
      </c>
      <c r="BW108" s="7">
        <f t="shared" si="184"/>
        <v>0</v>
      </c>
      <c r="BX108" s="7">
        <f t="shared" si="184"/>
        <v>0</v>
      </c>
      <c r="BY108" s="7">
        <f t="shared" si="184"/>
        <v>0</v>
      </c>
      <c r="BZ108" s="7">
        <f t="shared" si="184"/>
        <v>0</v>
      </c>
      <c r="CA108" s="7">
        <f t="shared" si="184"/>
        <v>0</v>
      </c>
      <c r="CB108" s="7">
        <f t="shared" si="184"/>
        <v>0</v>
      </c>
      <c r="CC108" s="7">
        <f t="shared" si="189"/>
        <v>0</v>
      </c>
      <c r="CD108" s="7">
        <f t="shared" si="185"/>
        <v>0</v>
      </c>
      <c r="CE108" t="b">
        <f t="shared" si="190"/>
        <v>1</v>
      </c>
    </row>
    <row r="109" spans="2:84" outlineLevel="2" x14ac:dyDescent="0.5">
      <c r="C109" s="78"/>
      <c r="D109" s="78"/>
      <c r="E109" s="78" t="s">
        <v>311</v>
      </c>
      <c r="F109" s="78"/>
      <c r="G109" s="83"/>
      <c r="H109" s="88"/>
      <c r="I109" s="88"/>
      <c r="J109" s="88"/>
      <c r="K109" s="88"/>
      <c r="L109" s="88"/>
      <c r="M109" s="88"/>
      <c r="N109" s="88"/>
      <c r="O109" s="88"/>
      <c r="P109" s="88"/>
      <c r="Q109" s="88"/>
      <c r="R109" s="7">
        <f t="shared" si="177"/>
        <v>0</v>
      </c>
      <c r="S109" s="83"/>
      <c r="T109" s="88"/>
      <c r="U109" s="88"/>
      <c r="V109" s="88"/>
      <c r="W109" s="88"/>
      <c r="X109" s="88"/>
      <c r="Y109" s="88"/>
      <c r="Z109" s="88"/>
      <c r="AA109" s="88"/>
      <c r="AB109" s="88"/>
      <c r="AC109" s="88"/>
      <c r="AD109" s="7">
        <f t="shared" si="178"/>
        <v>0</v>
      </c>
      <c r="AE109" s="83"/>
      <c r="AF109" s="7">
        <f t="shared" si="186"/>
        <v>0</v>
      </c>
      <c r="AG109" s="7">
        <f t="shared" si="179"/>
        <v>0</v>
      </c>
      <c r="AH109" s="7">
        <f t="shared" si="179"/>
        <v>0</v>
      </c>
      <c r="AI109" s="7">
        <f t="shared" si="179"/>
        <v>0</v>
      </c>
      <c r="AJ109" s="7">
        <f t="shared" si="179"/>
        <v>0</v>
      </c>
      <c r="AK109" s="7">
        <f t="shared" si="179"/>
        <v>0</v>
      </c>
      <c r="AL109" s="7">
        <f t="shared" si="179"/>
        <v>0</v>
      </c>
      <c r="AM109" s="7">
        <f t="shared" si="179"/>
        <v>0</v>
      </c>
      <c r="AN109" s="7">
        <f t="shared" si="179"/>
        <v>0</v>
      </c>
      <c r="AO109" s="7">
        <f t="shared" si="179"/>
        <v>0</v>
      </c>
      <c r="AP109" s="7">
        <f t="shared" si="180"/>
        <v>0</v>
      </c>
      <c r="AQ109" s="83"/>
      <c r="AR109" s="7" t="str">
        <f t="shared" si="187"/>
        <v/>
      </c>
      <c r="AS109" s="7" t="str">
        <f t="shared" si="188"/>
        <v/>
      </c>
      <c r="AT109" s="7" t="str">
        <f t="shared" si="181"/>
        <v/>
      </c>
      <c r="AU109" s="7" t="str">
        <f t="shared" si="181"/>
        <v/>
      </c>
      <c r="AV109" s="7" t="str">
        <f t="shared" si="181"/>
        <v/>
      </c>
      <c r="AW109" s="7" t="str">
        <f t="shared" si="181"/>
        <v/>
      </c>
      <c r="AX109" s="7" t="str">
        <f t="shared" si="181"/>
        <v/>
      </c>
      <c r="AY109" s="7" t="str">
        <f t="shared" si="181"/>
        <v/>
      </c>
      <c r="AZ109" s="7" t="str">
        <f t="shared" si="181"/>
        <v/>
      </c>
      <c r="BA109" s="7" t="str">
        <f t="shared" si="181"/>
        <v/>
      </c>
      <c r="BB109" s="7">
        <f t="shared" si="182"/>
        <v>0</v>
      </c>
      <c r="BC109" s="83"/>
      <c r="BD109" s="88"/>
      <c r="BE109" s="88"/>
      <c r="BF109" s="88"/>
      <c r="BG109" s="88"/>
      <c r="BH109" s="88"/>
      <c r="BI109" s="88"/>
      <c r="BJ109" s="88"/>
      <c r="BK109" s="88"/>
      <c r="BL109" s="88"/>
      <c r="BM109" s="88"/>
      <c r="BN109" s="88"/>
      <c r="BO109" s="88"/>
      <c r="BP109" s="7">
        <f t="shared" si="183"/>
        <v>0</v>
      </c>
      <c r="BQ109" s="7">
        <f t="shared" si="184"/>
        <v>0</v>
      </c>
      <c r="BR109" s="7">
        <f t="shared" si="184"/>
        <v>0</v>
      </c>
      <c r="BS109" s="7">
        <f t="shared" si="184"/>
        <v>0</v>
      </c>
      <c r="BT109" s="7">
        <f t="shared" si="184"/>
        <v>0</v>
      </c>
      <c r="BU109" s="7">
        <f t="shared" si="184"/>
        <v>0</v>
      </c>
      <c r="BV109" s="7">
        <f t="shared" si="184"/>
        <v>0</v>
      </c>
      <c r="BW109" s="7">
        <f t="shared" si="184"/>
        <v>0</v>
      </c>
      <c r="BX109" s="7">
        <f t="shared" si="184"/>
        <v>0</v>
      </c>
      <c r="BY109" s="7">
        <f t="shared" si="184"/>
        <v>0</v>
      </c>
      <c r="BZ109" s="7">
        <f t="shared" si="184"/>
        <v>0</v>
      </c>
      <c r="CA109" s="7">
        <f t="shared" si="184"/>
        <v>0</v>
      </c>
      <c r="CB109" s="7">
        <f t="shared" si="184"/>
        <v>0</v>
      </c>
      <c r="CC109" s="7">
        <f t="shared" si="189"/>
        <v>0</v>
      </c>
      <c r="CD109" s="7">
        <f t="shared" si="185"/>
        <v>0</v>
      </c>
      <c r="CE109" t="b">
        <f t="shared" si="190"/>
        <v>1</v>
      </c>
    </row>
    <row r="110" spans="2:84" outlineLevel="2" x14ac:dyDescent="0.5">
      <c r="C110" s="90"/>
      <c r="D110" s="90"/>
      <c r="E110" s="78" t="s">
        <v>311</v>
      </c>
      <c r="F110" s="90"/>
      <c r="G110" s="84"/>
      <c r="H110" s="89"/>
      <c r="I110" s="89"/>
      <c r="J110" s="89"/>
      <c r="K110" s="89"/>
      <c r="L110" s="89"/>
      <c r="M110" s="89"/>
      <c r="N110" s="89"/>
      <c r="O110" s="89"/>
      <c r="P110" s="89"/>
      <c r="Q110" s="89"/>
      <c r="R110" s="8">
        <f t="shared" si="177"/>
        <v>0</v>
      </c>
      <c r="S110" s="84"/>
      <c r="T110" s="89"/>
      <c r="U110" s="89"/>
      <c r="V110" s="89"/>
      <c r="W110" s="89"/>
      <c r="X110" s="89"/>
      <c r="Y110" s="89"/>
      <c r="Z110" s="89"/>
      <c r="AA110" s="89"/>
      <c r="AB110" s="89"/>
      <c r="AC110" s="89"/>
      <c r="AD110" s="8">
        <f t="shared" si="178"/>
        <v>0</v>
      </c>
      <c r="AE110" s="84"/>
      <c r="AF110" s="8">
        <f t="shared" si="186"/>
        <v>0</v>
      </c>
      <c r="AG110" s="8">
        <f t="shared" si="179"/>
        <v>0</v>
      </c>
      <c r="AH110" s="8">
        <f t="shared" si="179"/>
        <v>0</v>
      </c>
      <c r="AI110" s="8">
        <f t="shared" si="179"/>
        <v>0</v>
      </c>
      <c r="AJ110" s="8">
        <f t="shared" si="179"/>
        <v>0</v>
      </c>
      <c r="AK110" s="8">
        <f t="shared" si="179"/>
        <v>0</v>
      </c>
      <c r="AL110" s="8">
        <f t="shared" si="179"/>
        <v>0</v>
      </c>
      <c r="AM110" s="8">
        <f t="shared" si="179"/>
        <v>0</v>
      </c>
      <c r="AN110" s="8">
        <f t="shared" si="179"/>
        <v>0</v>
      </c>
      <c r="AO110" s="8">
        <f t="shared" si="179"/>
        <v>0</v>
      </c>
      <c r="AP110" s="8">
        <f t="shared" si="180"/>
        <v>0</v>
      </c>
      <c r="AQ110" s="84"/>
      <c r="AR110" s="8" t="str">
        <f t="shared" si="187"/>
        <v/>
      </c>
      <c r="AS110" s="8" t="str">
        <f t="shared" si="188"/>
        <v/>
      </c>
      <c r="AT110" s="8" t="str">
        <f t="shared" si="181"/>
        <v/>
      </c>
      <c r="AU110" s="8" t="str">
        <f t="shared" si="181"/>
        <v/>
      </c>
      <c r="AV110" s="8" t="str">
        <f t="shared" si="181"/>
        <v/>
      </c>
      <c r="AW110" s="8" t="str">
        <f t="shared" si="181"/>
        <v/>
      </c>
      <c r="AX110" s="8" t="str">
        <f t="shared" si="181"/>
        <v/>
      </c>
      <c r="AY110" s="8" t="str">
        <f t="shared" si="181"/>
        <v/>
      </c>
      <c r="AZ110" s="8" t="str">
        <f t="shared" si="181"/>
        <v/>
      </c>
      <c r="BA110" s="8" t="str">
        <f t="shared" si="181"/>
        <v/>
      </c>
      <c r="BB110" s="8">
        <f t="shared" si="182"/>
        <v>0</v>
      </c>
      <c r="BC110" s="84"/>
      <c r="BD110" s="239"/>
      <c r="BE110" s="89"/>
      <c r="BF110" s="89"/>
      <c r="BG110" s="89"/>
      <c r="BH110" s="89"/>
      <c r="BI110" s="89"/>
      <c r="BJ110" s="89"/>
      <c r="BK110" s="89"/>
      <c r="BL110" s="89"/>
      <c r="BM110" s="89"/>
      <c r="BN110" s="89"/>
      <c r="BO110" s="89"/>
      <c r="BP110" s="8">
        <f t="shared" si="183"/>
        <v>0</v>
      </c>
      <c r="BQ110" s="8">
        <f t="shared" si="184"/>
        <v>0</v>
      </c>
      <c r="BR110" s="8">
        <f t="shared" si="184"/>
        <v>0</v>
      </c>
      <c r="BS110" s="8">
        <f t="shared" si="184"/>
        <v>0</v>
      </c>
      <c r="BT110" s="8">
        <f t="shared" si="184"/>
        <v>0</v>
      </c>
      <c r="BU110" s="8">
        <f t="shared" si="184"/>
        <v>0</v>
      </c>
      <c r="BV110" s="8">
        <f t="shared" si="184"/>
        <v>0</v>
      </c>
      <c r="BW110" s="8">
        <f t="shared" si="184"/>
        <v>0</v>
      </c>
      <c r="BX110" s="8">
        <f t="shared" si="184"/>
        <v>0</v>
      </c>
      <c r="BY110" s="8">
        <f t="shared" si="184"/>
        <v>0</v>
      </c>
      <c r="BZ110" s="8">
        <f t="shared" si="184"/>
        <v>0</v>
      </c>
      <c r="CA110" s="8">
        <f t="shared" si="184"/>
        <v>0</v>
      </c>
      <c r="CB110" s="8">
        <f t="shared" si="184"/>
        <v>0</v>
      </c>
      <c r="CC110" s="8">
        <f t="shared" si="189"/>
        <v>0</v>
      </c>
      <c r="CD110" s="7">
        <f t="shared" si="185"/>
        <v>0</v>
      </c>
      <c r="CE110" t="b">
        <f t="shared" si="190"/>
        <v>1</v>
      </c>
    </row>
    <row r="111" spans="2:84" outlineLevel="1" x14ac:dyDescent="0.5">
      <c r="C111" s="6" t="s">
        <v>121</v>
      </c>
      <c r="D111" s="2"/>
      <c r="E111" s="2"/>
      <c r="F111" s="2"/>
      <c r="G111" s="83"/>
      <c r="H111" s="9">
        <f t="shared" ref="H111:R111" si="191">SUBTOTAL(9,H101:H110)</f>
        <v>0</v>
      </c>
      <c r="I111" s="9">
        <f t="shared" si="191"/>
        <v>0</v>
      </c>
      <c r="J111" s="9">
        <f t="shared" si="191"/>
        <v>0</v>
      </c>
      <c r="K111" s="9">
        <f t="shared" si="191"/>
        <v>0</v>
      </c>
      <c r="L111" s="9">
        <f t="shared" si="191"/>
        <v>0</v>
      </c>
      <c r="M111" s="9">
        <f t="shared" si="191"/>
        <v>0</v>
      </c>
      <c r="N111" s="9">
        <f t="shared" si="191"/>
        <v>0</v>
      </c>
      <c r="O111" s="9">
        <f t="shared" si="191"/>
        <v>0</v>
      </c>
      <c r="P111" s="9">
        <f t="shared" si="191"/>
        <v>0</v>
      </c>
      <c r="Q111" s="9">
        <f t="shared" si="191"/>
        <v>0</v>
      </c>
      <c r="R111" s="9">
        <f t="shared" si="191"/>
        <v>0</v>
      </c>
      <c r="S111" s="83"/>
      <c r="T111" s="9">
        <f t="shared" ref="T111:AD111" si="192">SUBTOTAL(9,T101:T110)</f>
        <v>0</v>
      </c>
      <c r="U111" s="9">
        <f t="shared" si="192"/>
        <v>250000</v>
      </c>
      <c r="V111" s="9">
        <f t="shared" si="192"/>
        <v>250000</v>
      </c>
      <c r="W111" s="9">
        <f t="shared" si="192"/>
        <v>250000</v>
      </c>
      <c r="X111" s="9">
        <f t="shared" si="192"/>
        <v>250000</v>
      </c>
      <c r="Y111" s="9">
        <f t="shared" si="192"/>
        <v>0</v>
      </c>
      <c r="Z111" s="9">
        <f t="shared" si="192"/>
        <v>0</v>
      </c>
      <c r="AA111" s="9">
        <f t="shared" si="192"/>
        <v>0</v>
      </c>
      <c r="AB111" s="9">
        <f t="shared" si="192"/>
        <v>0</v>
      </c>
      <c r="AC111" s="9">
        <f t="shared" si="192"/>
        <v>0</v>
      </c>
      <c r="AD111" s="9">
        <f t="shared" si="192"/>
        <v>1000000</v>
      </c>
      <c r="AE111" s="83"/>
      <c r="AF111" s="9">
        <f t="shared" ref="AF111:AP111" si="193">SUBTOTAL(9,AF101:AF110)</f>
        <v>0</v>
      </c>
      <c r="AG111" s="9">
        <f t="shared" si="193"/>
        <v>250000</v>
      </c>
      <c r="AH111" s="9">
        <f t="shared" si="193"/>
        <v>250000</v>
      </c>
      <c r="AI111" s="9">
        <f t="shared" si="193"/>
        <v>250000</v>
      </c>
      <c r="AJ111" s="9">
        <f t="shared" si="193"/>
        <v>250000</v>
      </c>
      <c r="AK111" s="9">
        <f t="shared" si="193"/>
        <v>0</v>
      </c>
      <c r="AL111" s="9">
        <f t="shared" si="193"/>
        <v>0</v>
      </c>
      <c r="AM111" s="9">
        <f t="shared" si="193"/>
        <v>0</v>
      </c>
      <c r="AN111" s="9">
        <f t="shared" si="193"/>
        <v>0</v>
      </c>
      <c r="AO111" s="9">
        <f t="shared" si="193"/>
        <v>0</v>
      </c>
      <c r="AP111" s="9">
        <f t="shared" si="193"/>
        <v>1000000</v>
      </c>
      <c r="AQ111" s="83"/>
      <c r="AR111" s="9">
        <f t="shared" ref="AR111:BB111" si="194">SUBTOTAL(9,AR101:AR110)</f>
        <v>0</v>
      </c>
      <c r="AS111" s="9">
        <f t="shared" si="194"/>
        <v>250000</v>
      </c>
      <c r="AT111" s="9">
        <f t="shared" si="194"/>
        <v>0</v>
      </c>
      <c r="AU111" s="9">
        <f t="shared" si="194"/>
        <v>0</v>
      </c>
      <c r="AV111" s="9">
        <f t="shared" si="194"/>
        <v>0</v>
      </c>
      <c r="AW111" s="9">
        <f t="shared" si="194"/>
        <v>0</v>
      </c>
      <c r="AX111" s="9">
        <f t="shared" si="194"/>
        <v>0</v>
      </c>
      <c r="AY111" s="9">
        <f t="shared" si="194"/>
        <v>0</v>
      </c>
      <c r="AZ111" s="9">
        <f t="shared" si="194"/>
        <v>0</v>
      </c>
      <c r="BA111" s="9">
        <f t="shared" si="194"/>
        <v>0</v>
      </c>
      <c r="BB111" s="9">
        <f t="shared" si="194"/>
        <v>250000</v>
      </c>
      <c r="BC111" s="83"/>
      <c r="BD111" s="9">
        <f t="shared" ref="BD111:BP111" si="195">SUBTOTAL(9,BD101:BD110)</f>
        <v>0</v>
      </c>
      <c r="BE111" s="9">
        <f t="shared" si="195"/>
        <v>0</v>
      </c>
      <c r="BF111" s="9">
        <f t="shared" si="195"/>
        <v>0</v>
      </c>
      <c r="BG111" s="9">
        <f t="shared" si="195"/>
        <v>0</v>
      </c>
      <c r="BH111" s="9">
        <f t="shared" si="195"/>
        <v>0</v>
      </c>
      <c r="BI111" s="9">
        <f t="shared" si="195"/>
        <v>0</v>
      </c>
      <c r="BJ111" s="9">
        <f t="shared" si="195"/>
        <v>0</v>
      </c>
      <c r="BK111" s="9">
        <f t="shared" si="195"/>
        <v>0</v>
      </c>
      <c r="BL111" s="9">
        <f t="shared" si="195"/>
        <v>0</v>
      </c>
      <c r="BM111" s="9">
        <f t="shared" si="195"/>
        <v>0</v>
      </c>
      <c r="BN111" s="9">
        <f t="shared" si="195"/>
        <v>0</v>
      </c>
      <c r="BO111" s="9">
        <f t="shared" si="195"/>
        <v>0</v>
      </c>
      <c r="BP111" s="9">
        <f t="shared" si="195"/>
        <v>0</v>
      </c>
      <c r="BQ111" s="9">
        <f t="shared" ref="BQ111:CC111" si="196">SUBTOTAL(9,BQ102:BQ110)</f>
        <v>0</v>
      </c>
      <c r="BR111" s="9">
        <f t="shared" si="196"/>
        <v>0</v>
      </c>
      <c r="BS111" s="9">
        <f t="shared" si="196"/>
        <v>0</v>
      </c>
      <c r="BT111" s="9">
        <f t="shared" si="196"/>
        <v>0</v>
      </c>
      <c r="BU111" s="9">
        <f t="shared" si="196"/>
        <v>0</v>
      </c>
      <c r="BV111" s="9">
        <f t="shared" si="196"/>
        <v>0</v>
      </c>
      <c r="BW111" s="9">
        <f t="shared" si="196"/>
        <v>0</v>
      </c>
      <c r="BX111" s="9">
        <f t="shared" si="196"/>
        <v>0</v>
      </c>
      <c r="BY111" s="9">
        <f t="shared" si="196"/>
        <v>0</v>
      </c>
      <c r="BZ111" s="9">
        <f t="shared" si="196"/>
        <v>0</v>
      </c>
      <c r="CA111" s="9">
        <f t="shared" si="196"/>
        <v>0</v>
      </c>
      <c r="CB111" s="9">
        <f t="shared" si="196"/>
        <v>0</v>
      </c>
      <c r="CC111" s="9">
        <f t="shared" si="196"/>
        <v>0</v>
      </c>
      <c r="CD111" s="7">
        <f>SUBTOTAL(9,CD100:CD110)</f>
        <v>0</v>
      </c>
      <c r="CE111" t="b">
        <f t="shared" si="190"/>
        <v>1</v>
      </c>
    </row>
    <row r="112" spans="2:84" hidden="1" outlineLevel="2" x14ac:dyDescent="0.5">
      <c r="C112" s="5" t="s">
        <v>118</v>
      </c>
      <c r="F112" t="s">
        <v>113</v>
      </c>
      <c r="G112" s="83"/>
      <c r="H112" s="7"/>
      <c r="I112" s="7"/>
      <c r="J112" s="7"/>
      <c r="K112" s="7"/>
      <c r="L112" s="7"/>
      <c r="M112" s="7"/>
      <c r="N112" s="7"/>
      <c r="O112" s="7"/>
      <c r="P112" s="7"/>
      <c r="Q112" s="7"/>
      <c r="R112" s="7"/>
      <c r="S112" s="83"/>
      <c r="T112" s="7"/>
      <c r="U112" s="7"/>
      <c r="V112" s="7"/>
      <c r="W112" s="7"/>
      <c r="X112" s="7"/>
      <c r="Y112" s="7"/>
      <c r="Z112" s="7"/>
      <c r="AA112" s="7"/>
      <c r="AB112" s="7"/>
      <c r="AC112" s="7"/>
      <c r="AD112" s="7"/>
      <c r="AE112" s="83"/>
      <c r="AF112" s="7"/>
      <c r="AG112" s="7"/>
      <c r="AH112" s="7"/>
      <c r="AI112" s="7"/>
      <c r="AJ112" s="7"/>
      <c r="AK112" s="7"/>
      <c r="AL112" s="7"/>
      <c r="AM112" s="7"/>
      <c r="AN112" s="7"/>
      <c r="AO112" s="7"/>
      <c r="AP112" s="7"/>
      <c r="AQ112" s="83"/>
      <c r="AR112" s="7"/>
      <c r="AS112" s="7"/>
      <c r="AT112" s="7"/>
      <c r="AU112" s="7"/>
      <c r="AV112" s="7"/>
      <c r="AW112" s="7"/>
      <c r="AX112" s="7"/>
      <c r="AY112" s="7"/>
      <c r="AZ112" s="7"/>
      <c r="BA112" s="7"/>
      <c r="BB112" s="7"/>
      <c r="BC112" s="83"/>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row>
    <row r="113" spans="3:83" hidden="1" outlineLevel="2" x14ac:dyDescent="0.5">
      <c r="C113" s="78"/>
      <c r="D113" s="78"/>
      <c r="E113" s="78" t="s">
        <v>311</v>
      </c>
      <c r="F113" s="78"/>
      <c r="G113" s="83"/>
      <c r="H113" s="88"/>
      <c r="I113" s="88"/>
      <c r="J113" s="88"/>
      <c r="K113" s="88"/>
      <c r="L113" s="88"/>
      <c r="M113" s="88"/>
      <c r="N113" s="88"/>
      <c r="O113" s="88"/>
      <c r="P113" s="88"/>
      <c r="Q113" s="88"/>
      <c r="R113" s="7">
        <f t="shared" ref="R113:R121" si="197">SUM(H113:Q113)</f>
        <v>0</v>
      </c>
      <c r="S113" s="83"/>
      <c r="T113" s="88"/>
      <c r="U113" s="88"/>
      <c r="V113" s="88"/>
      <c r="W113" s="88"/>
      <c r="X113" s="88"/>
      <c r="Y113" s="88"/>
      <c r="Z113" s="88"/>
      <c r="AA113" s="88"/>
      <c r="AB113" s="88"/>
      <c r="AC113" s="88"/>
      <c r="AD113" s="7">
        <f t="shared" ref="AD113:AD121" si="198">SUM(T113:AC113)</f>
        <v>0</v>
      </c>
      <c r="AE113" s="83"/>
      <c r="AF113" s="7">
        <f>T113-H113</f>
        <v>0</v>
      </c>
      <c r="AG113" s="7">
        <f t="shared" ref="AG113:AO121" si="199">U113-I113</f>
        <v>0</v>
      </c>
      <c r="AH113" s="7">
        <f t="shared" si="199"/>
        <v>0</v>
      </c>
      <c r="AI113" s="7">
        <f t="shared" si="199"/>
        <v>0</v>
      </c>
      <c r="AJ113" s="7">
        <f t="shared" si="199"/>
        <v>0</v>
      </c>
      <c r="AK113" s="7">
        <f t="shared" si="199"/>
        <v>0</v>
      </c>
      <c r="AL113" s="7">
        <f t="shared" si="199"/>
        <v>0</v>
      </c>
      <c r="AM113" s="7">
        <f t="shared" si="199"/>
        <v>0</v>
      </c>
      <c r="AN113" s="7">
        <f t="shared" si="199"/>
        <v>0</v>
      </c>
      <c r="AO113" s="7">
        <f t="shared" si="199"/>
        <v>0</v>
      </c>
      <c r="AP113" s="7">
        <f t="shared" ref="AP113:AP121" si="200">SUM(AF113:AO113)</f>
        <v>0</v>
      </c>
      <c r="AQ113" s="83"/>
      <c r="AR113" s="7" t="str">
        <f>IF(OR(AF113="",AF113=0),"",AF113)</f>
        <v/>
      </c>
      <c r="AS113" s="7" t="str">
        <f>IF(OR(AG113="",AG113=0),"",AG113-AF113)</f>
        <v/>
      </c>
      <c r="AT113" s="7" t="str">
        <f t="shared" ref="AT113:BA121" si="201">IF(OR(AH113="",AH113=0),"",AH113-AG113)</f>
        <v/>
      </c>
      <c r="AU113" s="7" t="str">
        <f t="shared" si="201"/>
        <v/>
      </c>
      <c r="AV113" s="7" t="str">
        <f t="shared" si="201"/>
        <v/>
      </c>
      <c r="AW113" s="7" t="str">
        <f t="shared" si="201"/>
        <v/>
      </c>
      <c r="AX113" s="7" t="str">
        <f t="shared" si="201"/>
        <v/>
      </c>
      <c r="AY113" s="7" t="str">
        <f t="shared" si="201"/>
        <v/>
      </c>
      <c r="AZ113" s="7" t="str">
        <f t="shared" si="201"/>
        <v/>
      </c>
      <c r="BA113" s="7" t="str">
        <f t="shared" si="201"/>
        <v/>
      </c>
      <c r="BB113" s="7">
        <f t="shared" ref="BB113:BB121" si="202">SUM(AR113:BA113)</f>
        <v>0</v>
      </c>
      <c r="BC113" s="83"/>
      <c r="BD113" s="88"/>
      <c r="BE113" s="88"/>
      <c r="BF113" s="88"/>
      <c r="BG113" s="88"/>
      <c r="BH113" s="88"/>
      <c r="BI113" s="88"/>
      <c r="BJ113" s="88"/>
      <c r="BK113" s="88"/>
      <c r="BL113" s="88"/>
      <c r="BM113" s="88"/>
      <c r="BN113" s="88"/>
      <c r="BO113" s="88"/>
      <c r="BP113" s="7">
        <f t="shared" ref="BP113:BP121" si="203">SUM(BD113:BO113)</f>
        <v>0</v>
      </c>
      <c r="BQ113" s="7">
        <f t="shared" ref="BQ113:CB121" si="204">IF(OR($BS$3&gt;BQ$6,$BS$3=BQ$6),$CD113/$BS$3,"")</f>
        <v>0</v>
      </c>
      <c r="BR113" s="7">
        <f t="shared" si="204"/>
        <v>0</v>
      </c>
      <c r="BS113" s="7">
        <f t="shared" si="204"/>
        <v>0</v>
      </c>
      <c r="BT113" s="7">
        <f t="shared" si="204"/>
        <v>0</v>
      </c>
      <c r="BU113" s="7">
        <f t="shared" si="204"/>
        <v>0</v>
      </c>
      <c r="BV113" s="7">
        <f t="shared" si="204"/>
        <v>0</v>
      </c>
      <c r="BW113" s="7">
        <f t="shared" si="204"/>
        <v>0</v>
      </c>
      <c r="BX113" s="7">
        <f t="shared" si="204"/>
        <v>0</v>
      </c>
      <c r="BY113" s="7">
        <f t="shared" si="204"/>
        <v>0</v>
      </c>
      <c r="BZ113" s="7">
        <f t="shared" si="204"/>
        <v>0</v>
      </c>
      <c r="CA113" s="7">
        <f t="shared" si="204"/>
        <v>0</v>
      </c>
      <c r="CB113" s="7">
        <f t="shared" si="204"/>
        <v>0</v>
      </c>
      <c r="CC113" s="7">
        <f>SUM(BQ113:CB113)</f>
        <v>0</v>
      </c>
      <c r="CD113" s="7">
        <f t="shared" ref="CD113:CD121" si="205">SUMIFS(AF113:AP113,$AF$5:$AP$5,$BR$2)</f>
        <v>0</v>
      </c>
      <c r="CE113" t="b">
        <f>CC113=CD113</f>
        <v>1</v>
      </c>
    </row>
    <row r="114" spans="3:83" hidden="1" outlineLevel="2" x14ac:dyDescent="0.5">
      <c r="C114" s="78"/>
      <c r="D114" s="78"/>
      <c r="E114" s="78" t="s">
        <v>311</v>
      </c>
      <c r="F114" s="78"/>
      <c r="G114" s="83"/>
      <c r="H114" s="88"/>
      <c r="I114" s="88"/>
      <c r="J114" s="88"/>
      <c r="K114" s="88"/>
      <c r="L114" s="88"/>
      <c r="M114" s="88"/>
      <c r="N114" s="88"/>
      <c r="O114" s="88"/>
      <c r="P114" s="88"/>
      <c r="Q114" s="88"/>
      <c r="R114" s="7">
        <f t="shared" si="197"/>
        <v>0</v>
      </c>
      <c r="S114" s="83"/>
      <c r="T114" s="88"/>
      <c r="U114" s="88"/>
      <c r="V114" s="88"/>
      <c r="W114" s="88"/>
      <c r="X114" s="88"/>
      <c r="Y114" s="88"/>
      <c r="Z114" s="88"/>
      <c r="AA114" s="88"/>
      <c r="AB114" s="88"/>
      <c r="AC114" s="88"/>
      <c r="AD114" s="7">
        <f t="shared" si="198"/>
        <v>0</v>
      </c>
      <c r="AE114" s="83"/>
      <c r="AF114" s="7">
        <f t="shared" ref="AF114:AF121" si="206">T114-H114</f>
        <v>0</v>
      </c>
      <c r="AG114" s="7">
        <f t="shared" si="199"/>
        <v>0</v>
      </c>
      <c r="AH114" s="7">
        <f t="shared" si="199"/>
        <v>0</v>
      </c>
      <c r="AI114" s="7">
        <f t="shared" si="199"/>
        <v>0</v>
      </c>
      <c r="AJ114" s="7">
        <f t="shared" si="199"/>
        <v>0</v>
      </c>
      <c r="AK114" s="7">
        <f t="shared" si="199"/>
        <v>0</v>
      </c>
      <c r="AL114" s="7">
        <f t="shared" si="199"/>
        <v>0</v>
      </c>
      <c r="AM114" s="7">
        <f t="shared" si="199"/>
        <v>0</v>
      </c>
      <c r="AN114" s="7">
        <f t="shared" si="199"/>
        <v>0</v>
      </c>
      <c r="AO114" s="7">
        <f t="shared" si="199"/>
        <v>0</v>
      </c>
      <c r="AP114" s="7">
        <f t="shared" si="200"/>
        <v>0</v>
      </c>
      <c r="AQ114" s="83"/>
      <c r="AR114" s="7" t="str">
        <f t="shared" ref="AR114:AR121" si="207">IF(OR(AF114="",AF114=0),"",AF114)</f>
        <v/>
      </c>
      <c r="AS114" s="7" t="str">
        <f t="shared" ref="AS114:AS121" si="208">IF(OR(AG114="",AG114=0),"",AG114-AF114)</f>
        <v/>
      </c>
      <c r="AT114" s="7" t="str">
        <f t="shared" si="201"/>
        <v/>
      </c>
      <c r="AU114" s="7" t="str">
        <f t="shared" si="201"/>
        <v/>
      </c>
      <c r="AV114" s="7" t="str">
        <f t="shared" si="201"/>
        <v/>
      </c>
      <c r="AW114" s="7" t="str">
        <f t="shared" si="201"/>
        <v/>
      </c>
      <c r="AX114" s="7" t="str">
        <f t="shared" si="201"/>
        <v/>
      </c>
      <c r="AY114" s="7" t="str">
        <f t="shared" si="201"/>
        <v/>
      </c>
      <c r="AZ114" s="7" t="str">
        <f t="shared" si="201"/>
        <v/>
      </c>
      <c r="BA114" s="7" t="str">
        <f t="shared" si="201"/>
        <v/>
      </c>
      <c r="BB114" s="7">
        <f t="shared" si="202"/>
        <v>0</v>
      </c>
      <c r="BC114" s="83"/>
      <c r="BD114" s="88"/>
      <c r="BE114" s="88"/>
      <c r="BF114" s="88"/>
      <c r="BG114" s="88"/>
      <c r="BH114" s="88"/>
      <c r="BI114" s="88"/>
      <c r="BJ114" s="88"/>
      <c r="BK114" s="88"/>
      <c r="BL114" s="88"/>
      <c r="BM114" s="88"/>
      <c r="BN114" s="88"/>
      <c r="BO114" s="88"/>
      <c r="BP114" s="7">
        <f t="shared" si="203"/>
        <v>0</v>
      </c>
      <c r="BQ114" s="7">
        <f t="shared" si="204"/>
        <v>0</v>
      </c>
      <c r="BR114" s="7">
        <f t="shared" si="204"/>
        <v>0</v>
      </c>
      <c r="BS114" s="7">
        <f t="shared" si="204"/>
        <v>0</v>
      </c>
      <c r="BT114" s="7">
        <f t="shared" si="204"/>
        <v>0</v>
      </c>
      <c r="BU114" s="7">
        <f t="shared" si="204"/>
        <v>0</v>
      </c>
      <c r="BV114" s="7">
        <f t="shared" si="204"/>
        <v>0</v>
      </c>
      <c r="BW114" s="7">
        <f t="shared" si="204"/>
        <v>0</v>
      </c>
      <c r="BX114" s="7">
        <f t="shared" si="204"/>
        <v>0</v>
      </c>
      <c r="BY114" s="7">
        <f t="shared" si="204"/>
        <v>0</v>
      </c>
      <c r="BZ114" s="7">
        <f t="shared" si="204"/>
        <v>0</v>
      </c>
      <c r="CA114" s="7">
        <f t="shared" si="204"/>
        <v>0</v>
      </c>
      <c r="CB114" s="7">
        <f t="shared" si="204"/>
        <v>0</v>
      </c>
      <c r="CC114" s="7">
        <f t="shared" ref="CC114:CC121" si="209">SUM(BQ114:CB114)</f>
        <v>0</v>
      </c>
      <c r="CD114" s="7">
        <f t="shared" si="205"/>
        <v>0</v>
      </c>
      <c r="CE114" t="b">
        <f t="shared" ref="CE114:CE122" si="210">CC114=CD114</f>
        <v>1</v>
      </c>
    </row>
    <row r="115" spans="3:83" hidden="1" outlineLevel="2" x14ac:dyDescent="0.5">
      <c r="C115" s="78"/>
      <c r="D115" s="78"/>
      <c r="E115" s="78" t="s">
        <v>311</v>
      </c>
      <c r="F115" s="78"/>
      <c r="G115" s="83"/>
      <c r="H115" s="88"/>
      <c r="I115" s="88"/>
      <c r="J115" s="88"/>
      <c r="K115" s="88"/>
      <c r="L115" s="88"/>
      <c r="M115" s="88"/>
      <c r="N115" s="88"/>
      <c r="O115" s="88"/>
      <c r="P115" s="88"/>
      <c r="Q115" s="88"/>
      <c r="R115" s="7">
        <f t="shared" si="197"/>
        <v>0</v>
      </c>
      <c r="S115" s="83"/>
      <c r="T115" s="88"/>
      <c r="U115" s="88"/>
      <c r="V115" s="88"/>
      <c r="W115" s="88"/>
      <c r="X115" s="88"/>
      <c r="Y115" s="88"/>
      <c r="Z115" s="88"/>
      <c r="AA115" s="88"/>
      <c r="AB115" s="88"/>
      <c r="AC115" s="88"/>
      <c r="AD115" s="7">
        <f t="shared" si="198"/>
        <v>0</v>
      </c>
      <c r="AE115" s="83"/>
      <c r="AF115" s="7">
        <f t="shared" si="206"/>
        <v>0</v>
      </c>
      <c r="AG115" s="7">
        <f t="shared" si="199"/>
        <v>0</v>
      </c>
      <c r="AH115" s="7">
        <f t="shared" si="199"/>
        <v>0</v>
      </c>
      <c r="AI115" s="7">
        <f t="shared" si="199"/>
        <v>0</v>
      </c>
      <c r="AJ115" s="7">
        <f t="shared" si="199"/>
        <v>0</v>
      </c>
      <c r="AK115" s="7">
        <f t="shared" si="199"/>
        <v>0</v>
      </c>
      <c r="AL115" s="7">
        <f t="shared" si="199"/>
        <v>0</v>
      </c>
      <c r="AM115" s="7">
        <f t="shared" si="199"/>
        <v>0</v>
      </c>
      <c r="AN115" s="7">
        <f t="shared" si="199"/>
        <v>0</v>
      </c>
      <c r="AO115" s="7">
        <f t="shared" si="199"/>
        <v>0</v>
      </c>
      <c r="AP115" s="7">
        <f t="shared" si="200"/>
        <v>0</v>
      </c>
      <c r="AQ115" s="83"/>
      <c r="AR115" s="7" t="str">
        <f t="shared" si="207"/>
        <v/>
      </c>
      <c r="AS115" s="7" t="str">
        <f t="shared" si="208"/>
        <v/>
      </c>
      <c r="AT115" s="7" t="str">
        <f t="shared" si="201"/>
        <v/>
      </c>
      <c r="AU115" s="7" t="str">
        <f t="shared" si="201"/>
        <v/>
      </c>
      <c r="AV115" s="7" t="str">
        <f t="shared" si="201"/>
        <v/>
      </c>
      <c r="AW115" s="7" t="str">
        <f t="shared" si="201"/>
        <v/>
      </c>
      <c r="AX115" s="7" t="str">
        <f t="shared" si="201"/>
        <v/>
      </c>
      <c r="AY115" s="7" t="str">
        <f t="shared" si="201"/>
        <v/>
      </c>
      <c r="AZ115" s="7" t="str">
        <f t="shared" si="201"/>
        <v/>
      </c>
      <c r="BA115" s="7" t="str">
        <f t="shared" si="201"/>
        <v/>
      </c>
      <c r="BB115" s="7">
        <f t="shared" si="202"/>
        <v>0</v>
      </c>
      <c r="BC115" s="83"/>
      <c r="BD115" s="88"/>
      <c r="BE115" s="88"/>
      <c r="BF115" s="88"/>
      <c r="BG115" s="88"/>
      <c r="BH115" s="88"/>
      <c r="BI115" s="88"/>
      <c r="BJ115" s="88"/>
      <c r="BK115" s="88"/>
      <c r="BL115" s="88"/>
      <c r="BM115" s="88"/>
      <c r="BN115" s="88"/>
      <c r="BO115" s="88"/>
      <c r="BP115" s="7">
        <f t="shared" si="203"/>
        <v>0</v>
      </c>
      <c r="BQ115" s="7">
        <f t="shared" si="204"/>
        <v>0</v>
      </c>
      <c r="BR115" s="7">
        <f t="shared" si="204"/>
        <v>0</v>
      </c>
      <c r="BS115" s="7">
        <f t="shared" si="204"/>
        <v>0</v>
      </c>
      <c r="BT115" s="7">
        <f t="shared" si="204"/>
        <v>0</v>
      </c>
      <c r="BU115" s="7">
        <f t="shared" si="204"/>
        <v>0</v>
      </c>
      <c r="BV115" s="7">
        <f t="shared" si="204"/>
        <v>0</v>
      </c>
      <c r="BW115" s="7">
        <f t="shared" si="204"/>
        <v>0</v>
      </c>
      <c r="BX115" s="7">
        <f t="shared" si="204"/>
        <v>0</v>
      </c>
      <c r="BY115" s="7">
        <f t="shared" si="204"/>
        <v>0</v>
      </c>
      <c r="BZ115" s="7">
        <f t="shared" si="204"/>
        <v>0</v>
      </c>
      <c r="CA115" s="7">
        <f t="shared" si="204"/>
        <v>0</v>
      </c>
      <c r="CB115" s="7">
        <f t="shared" si="204"/>
        <v>0</v>
      </c>
      <c r="CC115" s="7">
        <f t="shared" si="209"/>
        <v>0</v>
      </c>
      <c r="CD115" s="7">
        <f t="shared" si="205"/>
        <v>0</v>
      </c>
      <c r="CE115" t="b">
        <f t="shared" si="210"/>
        <v>1</v>
      </c>
    </row>
    <row r="116" spans="3:83" hidden="1" outlineLevel="2" x14ac:dyDescent="0.5">
      <c r="C116" s="78"/>
      <c r="D116" s="78"/>
      <c r="E116" s="78" t="s">
        <v>311</v>
      </c>
      <c r="F116" s="78"/>
      <c r="G116" s="83"/>
      <c r="H116" s="88"/>
      <c r="I116" s="88"/>
      <c r="J116" s="88"/>
      <c r="K116" s="88"/>
      <c r="L116" s="88"/>
      <c r="M116" s="88"/>
      <c r="N116" s="88"/>
      <c r="O116" s="88"/>
      <c r="P116" s="88"/>
      <c r="Q116" s="88"/>
      <c r="R116" s="7">
        <f t="shared" si="197"/>
        <v>0</v>
      </c>
      <c r="S116" s="83"/>
      <c r="T116" s="88"/>
      <c r="U116" s="88"/>
      <c r="V116" s="88"/>
      <c r="W116" s="88"/>
      <c r="X116" s="88"/>
      <c r="Y116" s="88"/>
      <c r="Z116" s="88"/>
      <c r="AA116" s="88"/>
      <c r="AB116" s="88"/>
      <c r="AC116" s="88"/>
      <c r="AD116" s="7">
        <f t="shared" si="198"/>
        <v>0</v>
      </c>
      <c r="AE116" s="83"/>
      <c r="AF116" s="7">
        <f t="shared" si="206"/>
        <v>0</v>
      </c>
      <c r="AG116" s="7">
        <f t="shared" si="199"/>
        <v>0</v>
      </c>
      <c r="AH116" s="7">
        <f t="shared" si="199"/>
        <v>0</v>
      </c>
      <c r="AI116" s="7">
        <f t="shared" si="199"/>
        <v>0</v>
      </c>
      <c r="AJ116" s="7">
        <f t="shared" si="199"/>
        <v>0</v>
      </c>
      <c r="AK116" s="7">
        <f t="shared" si="199"/>
        <v>0</v>
      </c>
      <c r="AL116" s="7">
        <f t="shared" si="199"/>
        <v>0</v>
      </c>
      <c r="AM116" s="7">
        <f t="shared" si="199"/>
        <v>0</v>
      </c>
      <c r="AN116" s="7">
        <f t="shared" si="199"/>
        <v>0</v>
      </c>
      <c r="AO116" s="7">
        <f t="shared" si="199"/>
        <v>0</v>
      </c>
      <c r="AP116" s="7">
        <f t="shared" si="200"/>
        <v>0</v>
      </c>
      <c r="AQ116" s="83"/>
      <c r="AR116" s="7" t="str">
        <f t="shared" si="207"/>
        <v/>
      </c>
      <c r="AS116" s="7" t="str">
        <f t="shared" si="208"/>
        <v/>
      </c>
      <c r="AT116" s="7" t="str">
        <f t="shared" si="201"/>
        <v/>
      </c>
      <c r="AU116" s="7" t="str">
        <f t="shared" si="201"/>
        <v/>
      </c>
      <c r="AV116" s="7" t="str">
        <f t="shared" si="201"/>
        <v/>
      </c>
      <c r="AW116" s="7" t="str">
        <f t="shared" si="201"/>
        <v/>
      </c>
      <c r="AX116" s="7" t="str">
        <f t="shared" si="201"/>
        <v/>
      </c>
      <c r="AY116" s="7" t="str">
        <f t="shared" si="201"/>
        <v/>
      </c>
      <c r="AZ116" s="7" t="str">
        <f t="shared" si="201"/>
        <v/>
      </c>
      <c r="BA116" s="7" t="str">
        <f t="shared" si="201"/>
        <v/>
      </c>
      <c r="BB116" s="7">
        <f t="shared" si="202"/>
        <v>0</v>
      </c>
      <c r="BC116" s="83"/>
      <c r="BD116" s="88"/>
      <c r="BE116" s="88"/>
      <c r="BF116" s="88"/>
      <c r="BG116" s="88"/>
      <c r="BH116" s="88"/>
      <c r="BI116" s="88"/>
      <c r="BJ116" s="88"/>
      <c r="BK116" s="88"/>
      <c r="BL116" s="88"/>
      <c r="BM116" s="88"/>
      <c r="BN116" s="88"/>
      <c r="BO116" s="88"/>
      <c r="BP116" s="7">
        <f t="shared" si="203"/>
        <v>0</v>
      </c>
      <c r="BQ116" s="7">
        <f t="shared" si="204"/>
        <v>0</v>
      </c>
      <c r="BR116" s="7">
        <f t="shared" si="204"/>
        <v>0</v>
      </c>
      <c r="BS116" s="7">
        <f t="shared" si="204"/>
        <v>0</v>
      </c>
      <c r="BT116" s="7">
        <f t="shared" si="204"/>
        <v>0</v>
      </c>
      <c r="BU116" s="7">
        <f t="shared" si="204"/>
        <v>0</v>
      </c>
      <c r="BV116" s="7">
        <f t="shared" si="204"/>
        <v>0</v>
      </c>
      <c r="BW116" s="7">
        <f t="shared" si="204"/>
        <v>0</v>
      </c>
      <c r="BX116" s="7">
        <f t="shared" si="204"/>
        <v>0</v>
      </c>
      <c r="BY116" s="7">
        <f t="shared" si="204"/>
        <v>0</v>
      </c>
      <c r="BZ116" s="7">
        <f t="shared" si="204"/>
        <v>0</v>
      </c>
      <c r="CA116" s="7">
        <f t="shared" si="204"/>
        <v>0</v>
      </c>
      <c r="CB116" s="7">
        <f t="shared" si="204"/>
        <v>0</v>
      </c>
      <c r="CC116" s="7">
        <f t="shared" si="209"/>
        <v>0</v>
      </c>
      <c r="CD116" s="7">
        <f t="shared" si="205"/>
        <v>0</v>
      </c>
      <c r="CE116" t="b">
        <f t="shared" si="210"/>
        <v>1</v>
      </c>
    </row>
    <row r="117" spans="3:83" hidden="1" outlineLevel="2" x14ac:dyDescent="0.5">
      <c r="C117" s="78"/>
      <c r="D117" s="78"/>
      <c r="E117" s="78" t="s">
        <v>311</v>
      </c>
      <c r="F117" s="78"/>
      <c r="G117" s="83"/>
      <c r="H117" s="88"/>
      <c r="I117" s="88"/>
      <c r="J117" s="88"/>
      <c r="K117" s="88"/>
      <c r="L117" s="88"/>
      <c r="M117" s="88"/>
      <c r="N117" s="88"/>
      <c r="O117" s="88"/>
      <c r="P117" s="88"/>
      <c r="Q117" s="88"/>
      <c r="R117" s="7">
        <f t="shared" si="197"/>
        <v>0</v>
      </c>
      <c r="S117" s="83"/>
      <c r="T117" s="88"/>
      <c r="U117" s="88"/>
      <c r="V117" s="88"/>
      <c r="W117" s="88"/>
      <c r="X117" s="88"/>
      <c r="Y117" s="88"/>
      <c r="Z117" s="88"/>
      <c r="AA117" s="88"/>
      <c r="AB117" s="88"/>
      <c r="AC117" s="88"/>
      <c r="AD117" s="7">
        <f t="shared" si="198"/>
        <v>0</v>
      </c>
      <c r="AE117" s="83"/>
      <c r="AF117" s="7">
        <f t="shared" si="206"/>
        <v>0</v>
      </c>
      <c r="AG117" s="7">
        <f t="shared" si="199"/>
        <v>0</v>
      </c>
      <c r="AH117" s="7">
        <f t="shared" si="199"/>
        <v>0</v>
      </c>
      <c r="AI117" s="7">
        <f t="shared" si="199"/>
        <v>0</v>
      </c>
      <c r="AJ117" s="7">
        <f t="shared" si="199"/>
        <v>0</v>
      </c>
      <c r="AK117" s="7">
        <f t="shared" si="199"/>
        <v>0</v>
      </c>
      <c r="AL117" s="7">
        <f t="shared" si="199"/>
        <v>0</v>
      </c>
      <c r="AM117" s="7">
        <f t="shared" si="199"/>
        <v>0</v>
      </c>
      <c r="AN117" s="7">
        <f t="shared" si="199"/>
        <v>0</v>
      </c>
      <c r="AO117" s="7">
        <f t="shared" si="199"/>
        <v>0</v>
      </c>
      <c r="AP117" s="7">
        <f t="shared" si="200"/>
        <v>0</v>
      </c>
      <c r="AQ117" s="83"/>
      <c r="AR117" s="7" t="str">
        <f t="shared" si="207"/>
        <v/>
      </c>
      <c r="AS117" s="7" t="str">
        <f t="shared" si="208"/>
        <v/>
      </c>
      <c r="AT117" s="7" t="str">
        <f t="shared" si="201"/>
        <v/>
      </c>
      <c r="AU117" s="7" t="str">
        <f t="shared" si="201"/>
        <v/>
      </c>
      <c r="AV117" s="7" t="str">
        <f t="shared" si="201"/>
        <v/>
      </c>
      <c r="AW117" s="7" t="str">
        <f t="shared" si="201"/>
        <v/>
      </c>
      <c r="AX117" s="7" t="str">
        <f t="shared" si="201"/>
        <v/>
      </c>
      <c r="AY117" s="7" t="str">
        <f t="shared" si="201"/>
        <v/>
      </c>
      <c r="AZ117" s="7" t="str">
        <f t="shared" si="201"/>
        <v/>
      </c>
      <c r="BA117" s="7" t="str">
        <f t="shared" si="201"/>
        <v/>
      </c>
      <c r="BB117" s="7">
        <f t="shared" si="202"/>
        <v>0</v>
      </c>
      <c r="BC117" s="83"/>
      <c r="BD117" s="88"/>
      <c r="BE117" s="88"/>
      <c r="BF117" s="88"/>
      <c r="BG117" s="88"/>
      <c r="BH117" s="88"/>
      <c r="BI117" s="88"/>
      <c r="BJ117" s="88"/>
      <c r="BK117" s="88"/>
      <c r="BL117" s="88"/>
      <c r="BM117" s="88"/>
      <c r="BN117" s="88"/>
      <c r="BO117" s="88"/>
      <c r="BP117" s="7">
        <f t="shared" si="203"/>
        <v>0</v>
      </c>
      <c r="BQ117" s="7">
        <f t="shared" si="204"/>
        <v>0</v>
      </c>
      <c r="BR117" s="7">
        <f t="shared" si="204"/>
        <v>0</v>
      </c>
      <c r="BS117" s="7">
        <f t="shared" si="204"/>
        <v>0</v>
      </c>
      <c r="BT117" s="7">
        <f t="shared" si="204"/>
        <v>0</v>
      </c>
      <c r="BU117" s="7">
        <f t="shared" si="204"/>
        <v>0</v>
      </c>
      <c r="BV117" s="7">
        <f t="shared" si="204"/>
        <v>0</v>
      </c>
      <c r="BW117" s="7">
        <f t="shared" si="204"/>
        <v>0</v>
      </c>
      <c r="BX117" s="7">
        <f t="shared" si="204"/>
        <v>0</v>
      </c>
      <c r="BY117" s="7">
        <f t="shared" si="204"/>
        <v>0</v>
      </c>
      <c r="BZ117" s="7">
        <f t="shared" si="204"/>
        <v>0</v>
      </c>
      <c r="CA117" s="7">
        <f t="shared" si="204"/>
        <v>0</v>
      </c>
      <c r="CB117" s="7">
        <f t="shared" si="204"/>
        <v>0</v>
      </c>
      <c r="CC117" s="7">
        <f t="shared" si="209"/>
        <v>0</v>
      </c>
      <c r="CD117" s="7">
        <f t="shared" si="205"/>
        <v>0</v>
      </c>
      <c r="CE117" t="b">
        <f t="shared" si="210"/>
        <v>1</v>
      </c>
    </row>
    <row r="118" spans="3:83" hidden="1" outlineLevel="2" x14ac:dyDescent="0.5">
      <c r="C118" s="78"/>
      <c r="D118" s="78"/>
      <c r="E118" s="78" t="s">
        <v>311</v>
      </c>
      <c r="F118" s="78"/>
      <c r="G118" s="83"/>
      <c r="H118" s="88"/>
      <c r="I118" s="88"/>
      <c r="J118" s="88"/>
      <c r="K118" s="88"/>
      <c r="L118" s="88"/>
      <c r="M118" s="88"/>
      <c r="N118" s="88"/>
      <c r="O118" s="88"/>
      <c r="P118" s="88"/>
      <c r="Q118" s="88"/>
      <c r="R118" s="7">
        <f t="shared" si="197"/>
        <v>0</v>
      </c>
      <c r="S118" s="83"/>
      <c r="T118" s="88"/>
      <c r="U118" s="88"/>
      <c r="V118" s="88"/>
      <c r="W118" s="88"/>
      <c r="X118" s="88"/>
      <c r="Y118" s="88"/>
      <c r="Z118" s="88"/>
      <c r="AA118" s="88"/>
      <c r="AB118" s="88"/>
      <c r="AC118" s="88"/>
      <c r="AD118" s="7">
        <f t="shared" si="198"/>
        <v>0</v>
      </c>
      <c r="AE118" s="83"/>
      <c r="AF118" s="7">
        <f t="shared" si="206"/>
        <v>0</v>
      </c>
      <c r="AG118" s="7">
        <f t="shared" si="199"/>
        <v>0</v>
      </c>
      <c r="AH118" s="7">
        <f t="shared" si="199"/>
        <v>0</v>
      </c>
      <c r="AI118" s="7">
        <f t="shared" si="199"/>
        <v>0</v>
      </c>
      <c r="AJ118" s="7">
        <f t="shared" si="199"/>
        <v>0</v>
      </c>
      <c r="AK118" s="7">
        <f t="shared" si="199"/>
        <v>0</v>
      </c>
      <c r="AL118" s="7">
        <f t="shared" si="199"/>
        <v>0</v>
      </c>
      <c r="AM118" s="7">
        <f t="shared" si="199"/>
        <v>0</v>
      </c>
      <c r="AN118" s="7">
        <f t="shared" si="199"/>
        <v>0</v>
      </c>
      <c r="AO118" s="7">
        <f t="shared" si="199"/>
        <v>0</v>
      </c>
      <c r="AP118" s="7">
        <f t="shared" si="200"/>
        <v>0</v>
      </c>
      <c r="AQ118" s="83"/>
      <c r="AR118" s="7" t="str">
        <f t="shared" si="207"/>
        <v/>
      </c>
      <c r="AS118" s="7" t="str">
        <f t="shared" si="208"/>
        <v/>
      </c>
      <c r="AT118" s="7" t="str">
        <f t="shared" si="201"/>
        <v/>
      </c>
      <c r="AU118" s="7" t="str">
        <f t="shared" si="201"/>
        <v/>
      </c>
      <c r="AV118" s="7" t="str">
        <f t="shared" si="201"/>
        <v/>
      </c>
      <c r="AW118" s="7" t="str">
        <f t="shared" si="201"/>
        <v/>
      </c>
      <c r="AX118" s="7" t="str">
        <f t="shared" si="201"/>
        <v/>
      </c>
      <c r="AY118" s="7" t="str">
        <f t="shared" si="201"/>
        <v/>
      </c>
      <c r="AZ118" s="7" t="str">
        <f t="shared" si="201"/>
        <v/>
      </c>
      <c r="BA118" s="7" t="str">
        <f t="shared" si="201"/>
        <v/>
      </c>
      <c r="BB118" s="7">
        <f t="shared" si="202"/>
        <v>0</v>
      </c>
      <c r="BC118" s="83"/>
      <c r="BD118" s="88"/>
      <c r="BE118" s="88"/>
      <c r="BF118" s="88"/>
      <c r="BG118" s="88"/>
      <c r="BH118" s="88"/>
      <c r="BI118" s="88"/>
      <c r="BJ118" s="88"/>
      <c r="BK118" s="88"/>
      <c r="BL118" s="88"/>
      <c r="BM118" s="88"/>
      <c r="BN118" s="88"/>
      <c r="BO118" s="88"/>
      <c r="BP118" s="7">
        <f t="shared" si="203"/>
        <v>0</v>
      </c>
      <c r="BQ118" s="7">
        <f t="shared" si="204"/>
        <v>0</v>
      </c>
      <c r="BR118" s="7">
        <f t="shared" si="204"/>
        <v>0</v>
      </c>
      <c r="BS118" s="7">
        <f t="shared" si="204"/>
        <v>0</v>
      </c>
      <c r="BT118" s="7">
        <f t="shared" si="204"/>
        <v>0</v>
      </c>
      <c r="BU118" s="7">
        <f t="shared" si="204"/>
        <v>0</v>
      </c>
      <c r="BV118" s="7">
        <f t="shared" si="204"/>
        <v>0</v>
      </c>
      <c r="BW118" s="7">
        <f t="shared" si="204"/>
        <v>0</v>
      </c>
      <c r="BX118" s="7">
        <f t="shared" si="204"/>
        <v>0</v>
      </c>
      <c r="BY118" s="7">
        <f t="shared" si="204"/>
        <v>0</v>
      </c>
      <c r="BZ118" s="7">
        <f t="shared" si="204"/>
        <v>0</v>
      </c>
      <c r="CA118" s="7">
        <f t="shared" si="204"/>
        <v>0</v>
      </c>
      <c r="CB118" s="7">
        <f t="shared" si="204"/>
        <v>0</v>
      </c>
      <c r="CC118" s="7">
        <f t="shared" si="209"/>
        <v>0</v>
      </c>
      <c r="CD118" s="7">
        <f t="shared" si="205"/>
        <v>0</v>
      </c>
      <c r="CE118" t="b">
        <f t="shared" si="210"/>
        <v>1</v>
      </c>
    </row>
    <row r="119" spans="3:83" hidden="1" outlineLevel="2" x14ac:dyDescent="0.5">
      <c r="C119" s="78"/>
      <c r="D119" s="78"/>
      <c r="E119" s="78" t="s">
        <v>311</v>
      </c>
      <c r="F119" s="78"/>
      <c r="G119" s="83"/>
      <c r="H119" s="88"/>
      <c r="I119" s="88"/>
      <c r="J119" s="88"/>
      <c r="K119" s="88"/>
      <c r="L119" s="88"/>
      <c r="M119" s="88"/>
      <c r="N119" s="88"/>
      <c r="O119" s="88"/>
      <c r="P119" s="88"/>
      <c r="Q119" s="88"/>
      <c r="R119" s="7">
        <f t="shared" si="197"/>
        <v>0</v>
      </c>
      <c r="S119" s="83"/>
      <c r="T119" s="88"/>
      <c r="U119" s="88"/>
      <c r="V119" s="88"/>
      <c r="W119" s="88"/>
      <c r="X119" s="88"/>
      <c r="Y119" s="88"/>
      <c r="Z119" s="88"/>
      <c r="AA119" s="88"/>
      <c r="AB119" s="88"/>
      <c r="AC119" s="88"/>
      <c r="AD119" s="7">
        <f t="shared" si="198"/>
        <v>0</v>
      </c>
      <c r="AE119" s="83"/>
      <c r="AF119" s="7">
        <f t="shared" si="206"/>
        <v>0</v>
      </c>
      <c r="AG119" s="7">
        <f t="shared" si="199"/>
        <v>0</v>
      </c>
      <c r="AH119" s="7">
        <f t="shared" si="199"/>
        <v>0</v>
      </c>
      <c r="AI119" s="7">
        <f t="shared" si="199"/>
        <v>0</v>
      </c>
      <c r="AJ119" s="7">
        <f t="shared" si="199"/>
        <v>0</v>
      </c>
      <c r="AK119" s="7">
        <f t="shared" si="199"/>
        <v>0</v>
      </c>
      <c r="AL119" s="7">
        <f t="shared" si="199"/>
        <v>0</v>
      </c>
      <c r="AM119" s="7">
        <f t="shared" si="199"/>
        <v>0</v>
      </c>
      <c r="AN119" s="7">
        <f t="shared" si="199"/>
        <v>0</v>
      </c>
      <c r="AO119" s="7">
        <f t="shared" si="199"/>
        <v>0</v>
      </c>
      <c r="AP119" s="7">
        <f t="shared" si="200"/>
        <v>0</v>
      </c>
      <c r="AQ119" s="83"/>
      <c r="AR119" s="7" t="str">
        <f t="shared" si="207"/>
        <v/>
      </c>
      <c r="AS119" s="7" t="str">
        <f t="shared" si="208"/>
        <v/>
      </c>
      <c r="AT119" s="7" t="str">
        <f t="shared" si="201"/>
        <v/>
      </c>
      <c r="AU119" s="7" t="str">
        <f t="shared" si="201"/>
        <v/>
      </c>
      <c r="AV119" s="7" t="str">
        <f t="shared" si="201"/>
        <v/>
      </c>
      <c r="AW119" s="7" t="str">
        <f t="shared" si="201"/>
        <v/>
      </c>
      <c r="AX119" s="7" t="str">
        <f t="shared" si="201"/>
        <v/>
      </c>
      <c r="AY119" s="7" t="str">
        <f t="shared" si="201"/>
        <v/>
      </c>
      <c r="AZ119" s="7" t="str">
        <f t="shared" si="201"/>
        <v/>
      </c>
      <c r="BA119" s="7" t="str">
        <f t="shared" si="201"/>
        <v/>
      </c>
      <c r="BB119" s="7">
        <f t="shared" si="202"/>
        <v>0</v>
      </c>
      <c r="BC119" s="83"/>
      <c r="BD119" s="88"/>
      <c r="BE119" s="88"/>
      <c r="BF119" s="88"/>
      <c r="BG119" s="88"/>
      <c r="BH119" s="88"/>
      <c r="BI119" s="88"/>
      <c r="BJ119" s="88"/>
      <c r="BK119" s="88"/>
      <c r="BL119" s="88"/>
      <c r="BM119" s="88"/>
      <c r="BN119" s="88"/>
      <c r="BO119" s="88"/>
      <c r="BP119" s="7">
        <f t="shared" si="203"/>
        <v>0</v>
      </c>
      <c r="BQ119" s="7">
        <f t="shared" si="204"/>
        <v>0</v>
      </c>
      <c r="BR119" s="7">
        <f t="shared" si="204"/>
        <v>0</v>
      </c>
      <c r="BS119" s="7">
        <f t="shared" si="204"/>
        <v>0</v>
      </c>
      <c r="BT119" s="7">
        <f t="shared" si="204"/>
        <v>0</v>
      </c>
      <c r="BU119" s="7">
        <f t="shared" si="204"/>
        <v>0</v>
      </c>
      <c r="BV119" s="7">
        <f t="shared" si="204"/>
        <v>0</v>
      </c>
      <c r="BW119" s="7">
        <f t="shared" si="204"/>
        <v>0</v>
      </c>
      <c r="BX119" s="7">
        <f t="shared" si="204"/>
        <v>0</v>
      </c>
      <c r="BY119" s="7">
        <f t="shared" si="204"/>
        <v>0</v>
      </c>
      <c r="BZ119" s="7">
        <f t="shared" si="204"/>
        <v>0</v>
      </c>
      <c r="CA119" s="7">
        <f t="shared" si="204"/>
        <v>0</v>
      </c>
      <c r="CB119" s="7">
        <f t="shared" si="204"/>
        <v>0</v>
      </c>
      <c r="CC119" s="7">
        <f t="shared" si="209"/>
        <v>0</v>
      </c>
      <c r="CD119" s="7">
        <f t="shared" si="205"/>
        <v>0</v>
      </c>
      <c r="CE119" t="b">
        <f t="shared" si="210"/>
        <v>1</v>
      </c>
    </row>
    <row r="120" spans="3:83" hidden="1" outlineLevel="2" x14ac:dyDescent="0.5">
      <c r="C120" s="78"/>
      <c r="D120" s="78"/>
      <c r="E120" s="78" t="s">
        <v>311</v>
      </c>
      <c r="F120" s="78"/>
      <c r="G120" s="83"/>
      <c r="H120" s="88"/>
      <c r="I120" s="88"/>
      <c r="J120" s="88"/>
      <c r="K120" s="88"/>
      <c r="L120" s="88"/>
      <c r="M120" s="88"/>
      <c r="N120" s="88"/>
      <c r="O120" s="88"/>
      <c r="P120" s="88"/>
      <c r="Q120" s="88"/>
      <c r="R120" s="7">
        <f t="shared" si="197"/>
        <v>0</v>
      </c>
      <c r="S120" s="83"/>
      <c r="T120" s="88"/>
      <c r="U120" s="88"/>
      <c r="V120" s="88"/>
      <c r="W120" s="88"/>
      <c r="X120" s="88"/>
      <c r="Y120" s="88"/>
      <c r="Z120" s="88"/>
      <c r="AA120" s="88"/>
      <c r="AB120" s="88"/>
      <c r="AC120" s="88"/>
      <c r="AD120" s="7">
        <f t="shared" si="198"/>
        <v>0</v>
      </c>
      <c r="AE120" s="83"/>
      <c r="AF120" s="7">
        <f t="shared" si="206"/>
        <v>0</v>
      </c>
      <c r="AG120" s="7">
        <f t="shared" si="199"/>
        <v>0</v>
      </c>
      <c r="AH120" s="7">
        <f t="shared" si="199"/>
        <v>0</v>
      </c>
      <c r="AI120" s="7">
        <f t="shared" si="199"/>
        <v>0</v>
      </c>
      <c r="AJ120" s="7">
        <f t="shared" si="199"/>
        <v>0</v>
      </c>
      <c r="AK120" s="7">
        <f t="shared" si="199"/>
        <v>0</v>
      </c>
      <c r="AL120" s="7">
        <f t="shared" si="199"/>
        <v>0</v>
      </c>
      <c r="AM120" s="7">
        <f t="shared" si="199"/>
        <v>0</v>
      </c>
      <c r="AN120" s="7">
        <f t="shared" si="199"/>
        <v>0</v>
      </c>
      <c r="AO120" s="7">
        <f t="shared" si="199"/>
        <v>0</v>
      </c>
      <c r="AP120" s="7">
        <f t="shared" si="200"/>
        <v>0</v>
      </c>
      <c r="AQ120" s="83"/>
      <c r="AR120" s="7" t="str">
        <f t="shared" si="207"/>
        <v/>
      </c>
      <c r="AS120" s="7" t="str">
        <f t="shared" si="208"/>
        <v/>
      </c>
      <c r="AT120" s="7" t="str">
        <f t="shared" si="201"/>
        <v/>
      </c>
      <c r="AU120" s="7" t="str">
        <f t="shared" si="201"/>
        <v/>
      </c>
      <c r="AV120" s="7" t="str">
        <f t="shared" si="201"/>
        <v/>
      </c>
      <c r="AW120" s="7" t="str">
        <f t="shared" si="201"/>
        <v/>
      </c>
      <c r="AX120" s="7" t="str">
        <f t="shared" si="201"/>
        <v/>
      </c>
      <c r="AY120" s="7" t="str">
        <f t="shared" si="201"/>
        <v/>
      </c>
      <c r="AZ120" s="7" t="str">
        <f t="shared" si="201"/>
        <v/>
      </c>
      <c r="BA120" s="7" t="str">
        <f t="shared" si="201"/>
        <v/>
      </c>
      <c r="BB120" s="7">
        <f t="shared" si="202"/>
        <v>0</v>
      </c>
      <c r="BC120" s="83"/>
      <c r="BD120" s="88"/>
      <c r="BE120" s="88"/>
      <c r="BF120" s="88"/>
      <c r="BG120" s="88"/>
      <c r="BH120" s="88"/>
      <c r="BI120" s="88"/>
      <c r="BJ120" s="88"/>
      <c r="BK120" s="88"/>
      <c r="BL120" s="88"/>
      <c r="BM120" s="88"/>
      <c r="BN120" s="88"/>
      <c r="BO120" s="88"/>
      <c r="BP120" s="7">
        <f t="shared" si="203"/>
        <v>0</v>
      </c>
      <c r="BQ120" s="7">
        <f t="shared" si="204"/>
        <v>0</v>
      </c>
      <c r="BR120" s="7">
        <f t="shared" si="204"/>
        <v>0</v>
      </c>
      <c r="BS120" s="7">
        <f t="shared" si="204"/>
        <v>0</v>
      </c>
      <c r="BT120" s="7">
        <f t="shared" si="204"/>
        <v>0</v>
      </c>
      <c r="BU120" s="7">
        <f t="shared" si="204"/>
        <v>0</v>
      </c>
      <c r="BV120" s="7">
        <f t="shared" si="204"/>
        <v>0</v>
      </c>
      <c r="BW120" s="7">
        <f t="shared" si="204"/>
        <v>0</v>
      </c>
      <c r="BX120" s="7">
        <f t="shared" si="204"/>
        <v>0</v>
      </c>
      <c r="BY120" s="7">
        <f t="shared" si="204"/>
        <v>0</v>
      </c>
      <c r="BZ120" s="7">
        <f t="shared" si="204"/>
        <v>0</v>
      </c>
      <c r="CA120" s="7">
        <f t="shared" si="204"/>
        <v>0</v>
      </c>
      <c r="CB120" s="7">
        <f t="shared" si="204"/>
        <v>0</v>
      </c>
      <c r="CC120" s="7">
        <f t="shared" si="209"/>
        <v>0</v>
      </c>
      <c r="CD120" s="7">
        <f t="shared" si="205"/>
        <v>0</v>
      </c>
      <c r="CE120" t="b">
        <f t="shared" si="210"/>
        <v>1</v>
      </c>
    </row>
    <row r="121" spans="3:83" hidden="1" outlineLevel="2" x14ac:dyDescent="0.5">
      <c r="C121" s="90"/>
      <c r="D121" s="90"/>
      <c r="E121" s="78" t="s">
        <v>311</v>
      </c>
      <c r="F121" s="90"/>
      <c r="G121" s="84"/>
      <c r="H121" s="89"/>
      <c r="I121" s="89"/>
      <c r="J121" s="89"/>
      <c r="K121" s="89"/>
      <c r="L121" s="89"/>
      <c r="M121" s="89"/>
      <c r="N121" s="89"/>
      <c r="O121" s="89"/>
      <c r="P121" s="89"/>
      <c r="Q121" s="89"/>
      <c r="R121" s="8">
        <f t="shared" si="197"/>
        <v>0</v>
      </c>
      <c r="S121" s="84"/>
      <c r="T121" s="89"/>
      <c r="U121" s="89"/>
      <c r="V121" s="89"/>
      <c r="W121" s="89"/>
      <c r="X121" s="89"/>
      <c r="Y121" s="89"/>
      <c r="Z121" s="89"/>
      <c r="AA121" s="89"/>
      <c r="AB121" s="89"/>
      <c r="AC121" s="89"/>
      <c r="AD121" s="8">
        <f t="shared" si="198"/>
        <v>0</v>
      </c>
      <c r="AE121" s="84"/>
      <c r="AF121" s="8">
        <f t="shared" si="206"/>
        <v>0</v>
      </c>
      <c r="AG121" s="8">
        <f t="shared" si="199"/>
        <v>0</v>
      </c>
      <c r="AH121" s="8">
        <f t="shared" si="199"/>
        <v>0</v>
      </c>
      <c r="AI121" s="8">
        <f t="shared" si="199"/>
        <v>0</v>
      </c>
      <c r="AJ121" s="8">
        <f t="shared" si="199"/>
        <v>0</v>
      </c>
      <c r="AK121" s="8">
        <f t="shared" si="199"/>
        <v>0</v>
      </c>
      <c r="AL121" s="8">
        <f t="shared" si="199"/>
        <v>0</v>
      </c>
      <c r="AM121" s="8">
        <f t="shared" si="199"/>
        <v>0</v>
      </c>
      <c r="AN121" s="8">
        <f t="shared" si="199"/>
        <v>0</v>
      </c>
      <c r="AO121" s="8">
        <f t="shared" si="199"/>
        <v>0</v>
      </c>
      <c r="AP121" s="8">
        <f t="shared" si="200"/>
        <v>0</v>
      </c>
      <c r="AQ121" s="84"/>
      <c r="AR121" s="8" t="str">
        <f t="shared" si="207"/>
        <v/>
      </c>
      <c r="AS121" s="8" t="str">
        <f t="shared" si="208"/>
        <v/>
      </c>
      <c r="AT121" s="8" t="str">
        <f t="shared" si="201"/>
        <v/>
      </c>
      <c r="AU121" s="8" t="str">
        <f t="shared" si="201"/>
        <v/>
      </c>
      <c r="AV121" s="8" t="str">
        <f t="shared" si="201"/>
        <v/>
      </c>
      <c r="AW121" s="8" t="str">
        <f t="shared" si="201"/>
        <v/>
      </c>
      <c r="AX121" s="8" t="str">
        <f t="shared" si="201"/>
        <v/>
      </c>
      <c r="AY121" s="8" t="str">
        <f t="shared" si="201"/>
        <v/>
      </c>
      <c r="AZ121" s="8" t="str">
        <f t="shared" si="201"/>
        <v/>
      </c>
      <c r="BA121" s="8" t="str">
        <f t="shared" si="201"/>
        <v/>
      </c>
      <c r="BB121" s="8">
        <f t="shared" si="202"/>
        <v>0</v>
      </c>
      <c r="BC121" s="84"/>
      <c r="BD121" s="239"/>
      <c r="BE121" s="89"/>
      <c r="BF121" s="89"/>
      <c r="BG121" s="89"/>
      <c r="BH121" s="89"/>
      <c r="BI121" s="89"/>
      <c r="BJ121" s="89"/>
      <c r="BK121" s="89"/>
      <c r="BL121" s="89"/>
      <c r="BM121" s="89"/>
      <c r="BN121" s="89"/>
      <c r="BO121" s="89"/>
      <c r="BP121" s="8">
        <f t="shared" si="203"/>
        <v>0</v>
      </c>
      <c r="BQ121" s="8">
        <f t="shared" si="204"/>
        <v>0</v>
      </c>
      <c r="BR121" s="8">
        <f t="shared" si="204"/>
        <v>0</v>
      </c>
      <c r="BS121" s="8">
        <f t="shared" si="204"/>
        <v>0</v>
      </c>
      <c r="BT121" s="8">
        <f t="shared" si="204"/>
        <v>0</v>
      </c>
      <c r="BU121" s="8">
        <f t="shared" si="204"/>
        <v>0</v>
      </c>
      <c r="BV121" s="8">
        <f t="shared" si="204"/>
        <v>0</v>
      </c>
      <c r="BW121" s="8">
        <f t="shared" si="204"/>
        <v>0</v>
      </c>
      <c r="BX121" s="8">
        <f t="shared" si="204"/>
        <v>0</v>
      </c>
      <c r="BY121" s="8">
        <f t="shared" si="204"/>
        <v>0</v>
      </c>
      <c r="BZ121" s="8">
        <f t="shared" si="204"/>
        <v>0</v>
      </c>
      <c r="CA121" s="8">
        <f t="shared" si="204"/>
        <v>0</v>
      </c>
      <c r="CB121" s="8">
        <f t="shared" si="204"/>
        <v>0</v>
      </c>
      <c r="CC121" s="8">
        <f t="shared" si="209"/>
        <v>0</v>
      </c>
      <c r="CD121" s="7">
        <f t="shared" si="205"/>
        <v>0</v>
      </c>
      <c r="CE121" t="b">
        <f t="shared" si="210"/>
        <v>1</v>
      </c>
    </row>
    <row r="122" spans="3:83" outlineLevel="1" collapsed="1" x14ac:dyDescent="0.5">
      <c r="C122" s="6" t="s">
        <v>122</v>
      </c>
      <c r="D122" s="2"/>
      <c r="E122" s="2"/>
      <c r="F122" s="2"/>
      <c r="G122" s="83"/>
      <c r="H122" s="9">
        <f t="shared" ref="H122:R122" si="211">SUBTOTAL(9,H112:H121)</f>
        <v>0</v>
      </c>
      <c r="I122" s="9">
        <f t="shared" si="211"/>
        <v>0</v>
      </c>
      <c r="J122" s="9">
        <f t="shared" si="211"/>
        <v>0</v>
      </c>
      <c r="K122" s="9">
        <f t="shared" si="211"/>
        <v>0</v>
      </c>
      <c r="L122" s="9">
        <f t="shared" si="211"/>
        <v>0</v>
      </c>
      <c r="M122" s="9">
        <f t="shared" si="211"/>
        <v>0</v>
      </c>
      <c r="N122" s="9">
        <f t="shared" si="211"/>
        <v>0</v>
      </c>
      <c r="O122" s="9">
        <f t="shared" si="211"/>
        <v>0</v>
      </c>
      <c r="P122" s="9">
        <f t="shared" si="211"/>
        <v>0</v>
      </c>
      <c r="Q122" s="9">
        <f t="shared" si="211"/>
        <v>0</v>
      </c>
      <c r="R122" s="9">
        <f t="shared" si="211"/>
        <v>0</v>
      </c>
      <c r="S122" s="83"/>
      <c r="T122" s="9">
        <f t="shared" ref="T122:AD122" si="212">SUBTOTAL(9,T112:T121)</f>
        <v>0</v>
      </c>
      <c r="U122" s="9">
        <f t="shared" si="212"/>
        <v>0</v>
      </c>
      <c r="V122" s="9">
        <f t="shared" si="212"/>
        <v>0</v>
      </c>
      <c r="W122" s="9">
        <f t="shared" si="212"/>
        <v>0</v>
      </c>
      <c r="X122" s="9">
        <f t="shared" si="212"/>
        <v>0</v>
      </c>
      <c r="Y122" s="9">
        <f t="shared" si="212"/>
        <v>0</v>
      </c>
      <c r="Z122" s="9">
        <f t="shared" si="212"/>
        <v>0</v>
      </c>
      <c r="AA122" s="9">
        <f t="shared" si="212"/>
        <v>0</v>
      </c>
      <c r="AB122" s="9">
        <f t="shared" si="212"/>
        <v>0</v>
      </c>
      <c r="AC122" s="9">
        <f t="shared" si="212"/>
        <v>0</v>
      </c>
      <c r="AD122" s="9">
        <f t="shared" si="212"/>
        <v>0</v>
      </c>
      <c r="AE122" s="83"/>
      <c r="AF122" s="9">
        <f t="shared" ref="AF122:AP122" si="213">SUBTOTAL(9,AF112:AF121)</f>
        <v>0</v>
      </c>
      <c r="AG122" s="9">
        <f t="shared" si="213"/>
        <v>0</v>
      </c>
      <c r="AH122" s="9">
        <f t="shared" si="213"/>
        <v>0</v>
      </c>
      <c r="AI122" s="9">
        <f t="shared" si="213"/>
        <v>0</v>
      </c>
      <c r="AJ122" s="9">
        <f t="shared" si="213"/>
        <v>0</v>
      </c>
      <c r="AK122" s="9">
        <f t="shared" si="213"/>
        <v>0</v>
      </c>
      <c r="AL122" s="9">
        <f t="shared" si="213"/>
        <v>0</v>
      </c>
      <c r="AM122" s="9">
        <f t="shared" si="213"/>
        <v>0</v>
      </c>
      <c r="AN122" s="9">
        <f t="shared" si="213"/>
        <v>0</v>
      </c>
      <c r="AO122" s="9">
        <f t="shared" si="213"/>
        <v>0</v>
      </c>
      <c r="AP122" s="9">
        <f t="shared" si="213"/>
        <v>0</v>
      </c>
      <c r="AQ122" s="83"/>
      <c r="AR122" s="9">
        <f t="shared" ref="AR122:BB122" si="214">SUBTOTAL(9,AR112:AR121)</f>
        <v>0</v>
      </c>
      <c r="AS122" s="9">
        <f t="shared" si="214"/>
        <v>0</v>
      </c>
      <c r="AT122" s="9">
        <f t="shared" si="214"/>
        <v>0</v>
      </c>
      <c r="AU122" s="9">
        <f t="shared" si="214"/>
        <v>0</v>
      </c>
      <c r="AV122" s="9">
        <f t="shared" si="214"/>
        <v>0</v>
      </c>
      <c r="AW122" s="9">
        <f t="shared" si="214"/>
        <v>0</v>
      </c>
      <c r="AX122" s="9">
        <f t="shared" si="214"/>
        <v>0</v>
      </c>
      <c r="AY122" s="9">
        <f t="shared" si="214"/>
        <v>0</v>
      </c>
      <c r="AZ122" s="9">
        <f t="shared" si="214"/>
        <v>0</v>
      </c>
      <c r="BA122" s="9">
        <f t="shared" si="214"/>
        <v>0</v>
      </c>
      <c r="BB122" s="9">
        <f t="shared" si="214"/>
        <v>0</v>
      </c>
      <c r="BC122" s="83"/>
      <c r="BD122" s="9">
        <f t="shared" ref="BD122:BP122" si="215">SUBTOTAL(9,BD112:BD121)</f>
        <v>0</v>
      </c>
      <c r="BE122" s="9">
        <f t="shared" si="215"/>
        <v>0</v>
      </c>
      <c r="BF122" s="9">
        <f t="shared" si="215"/>
        <v>0</v>
      </c>
      <c r="BG122" s="9">
        <f t="shared" si="215"/>
        <v>0</v>
      </c>
      <c r="BH122" s="9">
        <f t="shared" si="215"/>
        <v>0</v>
      </c>
      <c r="BI122" s="9">
        <f t="shared" si="215"/>
        <v>0</v>
      </c>
      <c r="BJ122" s="9">
        <f t="shared" si="215"/>
        <v>0</v>
      </c>
      <c r="BK122" s="9">
        <f t="shared" si="215"/>
        <v>0</v>
      </c>
      <c r="BL122" s="9">
        <f t="shared" si="215"/>
        <v>0</v>
      </c>
      <c r="BM122" s="9">
        <f t="shared" si="215"/>
        <v>0</v>
      </c>
      <c r="BN122" s="9">
        <f t="shared" si="215"/>
        <v>0</v>
      </c>
      <c r="BO122" s="9">
        <f t="shared" si="215"/>
        <v>0</v>
      </c>
      <c r="BP122" s="9">
        <f t="shared" si="215"/>
        <v>0</v>
      </c>
      <c r="BQ122" s="9">
        <f t="shared" ref="BQ122:CC122" si="216">SUBTOTAL(9,BQ113:BQ121)</f>
        <v>0</v>
      </c>
      <c r="BR122" s="9">
        <f t="shared" si="216"/>
        <v>0</v>
      </c>
      <c r="BS122" s="9">
        <f t="shared" si="216"/>
        <v>0</v>
      </c>
      <c r="BT122" s="9">
        <f t="shared" si="216"/>
        <v>0</v>
      </c>
      <c r="BU122" s="9">
        <f t="shared" si="216"/>
        <v>0</v>
      </c>
      <c r="BV122" s="9">
        <f t="shared" si="216"/>
        <v>0</v>
      </c>
      <c r="BW122" s="9">
        <f t="shared" si="216"/>
        <v>0</v>
      </c>
      <c r="BX122" s="9">
        <f t="shared" si="216"/>
        <v>0</v>
      </c>
      <c r="BY122" s="9">
        <f t="shared" si="216"/>
        <v>0</v>
      </c>
      <c r="BZ122" s="9">
        <f t="shared" si="216"/>
        <v>0</v>
      </c>
      <c r="CA122" s="9">
        <f t="shared" si="216"/>
        <v>0</v>
      </c>
      <c r="CB122" s="9">
        <f t="shared" si="216"/>
        <v>0</v>
      </c>
      <c r="CC122" s="9">
        <f t="shared" si="216"/>
        <v>0</v>
      </c>
      <c r="CD122" s="7">
        <f>SUBTOTAL(9,CD111:CD121)</f>
        <v>0</v>
      </c>
      <c r="CE122" t="b">
        <f t="shared" si="210"/>
        <v>1</v>
      </c>
    </row>
    <row r="123" spans="3:83" hidden="1" outlineLevel="2" x14ac:dyDescent="0.5">
      <c r="C123" s="5" t="s">
        <v>119</v>
      </c>
      <c r="F123" t="s">
        <v>113</v>
      </c>
      <c r="G123" s="83"/>
      <c r="H123" s="7"/>
      <c r="I123" s="7"/>
      <c r="J123" s="7"/>
      <c r="K123" s="7"/>
      <c r="L123" s="7"/>
      <c r="M123" s="7"/>
      <c r="N123" s="7"/>
      <c r="O123" s="7"/>
      <c r="P123" s="7"/>
      <c r="Q123" s="7"/>
      <c r="R123" s="7"/>
      <c r="S123" s="83"/>
      <c r="T123" s="7"/>
      <c r="U123" s="7"/>
      <c r="V123" s="7"/>
      <c r="W123" s="7"/>
      <c r="X123" s="7"/>
      <c r="Y123" s="7"/>
      <c r="Z123" s="7"/>
      <c r="AA123" s="7"/>
      <c r="AB123" s="7"/>
      <c r="AC123" s="7"/>
      <c r="AD123" s="7"/>
      <c r="AE123" s="83"/>
      <c r="AF123" s="7"/>
      <c r="AG123" s="7"/>
      <c r="AH123" s="7"/>
      <c r="AI123" s="7"/>
      <c r="AJ123" s="7"/>
      <c r="AK123" s="7"/>
      <c r="AL123" s="7"/>
      <c r="AM123" s="7"/>
      <c r="AN123" s="7"/>
      <c r="AO123" s="7"/>
      <c r="AP123" s="7"/>
      <c r="AQ123" s="83"/>
      <c r="AR123" s="7"/>
      <c r="AS123" s="7"/>
      <c r="AT123" s="7"/>
      <c r="AU123" s="7"/>
      <c r="AV123" s="7"/>
      <c r="AW123" s="7"/>
      <c r="AX123" s="7"/>
      <c r="AY123" s="7"/>
      <c r="AZ123" s="7"/>
      <c r="BA123" s="7"/>
      <c r="BB123" s="7"/>
      <c r="BC123" s="83"/>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row>
    <row r="124" spans="3:83" hidden="1" outlineLevel="2" x14ac:dyDescent="0.5">
      <c r="C124" s="78"/>
      <c r="D124" s="78"/>
      <c r="E124" s="78"/>
      <c r="F124" s="78"/>
      <c r="G124" s="83"/>
      <c r="H124" s="88"/>
      <c r="I124" s="88"/>
      <c r="J124" s="88"/>
      <c r="K124" s="88"/>
      <c r="L124" s="88"/>
      <c r="M124" s="88"/>
      <c r="N124" s="88"/>
      <c r="O124" s="88"/>
      <c r="P124" s="88"/>
      <c r="Q124" s="88"/>
      <c r="R124" s="7">
        <f t="shared" ref="R124:R132" si="217">SUM(H124:Q124)</f>
        <v>0</v>
      </c>
      <c r="S124" s="83"/>
      <c r="T124" s="88"/>
      <c r="U124" s="88"/>
      <c r="V124" s="88"/>
      <c r="W124" s="88"/>
      <c r="X124" s="88"/>
      <c r="Y124" s="88"/>
      <c r="Z124" s="88"/>
      <c r="AA124" s="88"/>
      <c r="AB124" s="88"/>
      <c r="AC124" s="88"/>
      <c r="AD124" s="7">
        <f t="shared" ref="AD124:AD132" si="218">SUM(T124:AC124)</f>
        <v>0</v>
      </c>
      <c r="AE124" s="83"/>
      <c r="AF124" s="7">
        <f>T124-H124</f>
        <v>0</v>
      </c>
      <c r="AG124" s="7">
        <f t="shared" ref="AG124:AO132" si="219">U124-I124</f>
        <v>0</v>
      </c>
      <c r="AH124" s="7">
        <f t="shared" si="219"/>
        <v>0</v>
      </c>
      <c r="AI124" s="7">
        <f t="shared" si="219"/>
        <v>0</v>
      </c>
      <c r="AJ124" s="7">
        <f t="shared" si="219"/>
        <v>0</v>
      </c>
      <c r="AK124" s="7">
        <f t="shared" si="219"/>
        <v>0</v>
      </c>
      <c r="AL124" s="7">
        <f t="shared" si="219"/>
        <v>0</v>
      </c>
      <c r="AM124" s="7">
        <f t="shared" si="219"/>
        <v>0</v>
      </c>
      <c r="AN124" s="7">
        <f t="shared" si="219"/>
        <v>0</v>
      </c>
      <c r="AO124" s="7">
        <f t="shared" si="219"/>
        <v>0</v>
      </c>
      <c r="AP124" s="7">
        <f t="shared" ref="AP124:AP132" si="220">SUM(AF124:AO124)</f>
        <v>0</v>
      </c>
      <c r="AQ124" s="83"/>
      <c r="AR124" s="7" t="str">
        <f>IF(OR(AF124="",AF124=0),"",AF124)</f>
        <v/>
      </c>
      <c r="AS124" s="7" t="str">
        <f>IF(OR(AG124="",AG124=0),"",AG124-AF124)</f>
        <v/>
      </c>
      <c r="AT124" s="7" t="str">
        <f t="shared" ref="AT124:BA132" si="221">IF(OR(AH124="",AH124=0),"",AH124-AG124)</f>
        <v/>
      </c>
      <c r="AU124" s="7" t="str">
        <f t="shared" si="221"/>
        <v/>
      </c>
      <c r="AV124" s="7" t="str">
        <f t="shared" si="221"/>
        <v/>
      </c>
      <c r="AW124" s="7" t="str">
        <f t="shared" si="221"/>
        <v/>
      </c>
      <c r="AX124" s="7" t="str">
        <f t="shared" si="221"/>
        <v/>
      </c>
      <c r="AY124" s="7" t="str">
        <f t="shared" si="221"/>
        <v/>
      </c>
      <c r="AZ124" s="7" t="str">
        <f t="shared" si="221"/>
        <v/>
      </c>
      <c r="BA124" s="7" t="str">
        <f t="shared" si="221"/>
        <v/>
      </c>
      <c r="BB124" s="7">
        <f t="shared" ref="BB124:BB132" si="222">SUM(AR124:BA124)</f>
        <v>0</v>
      </c>
      <c r="BC124" s="83"/>
      <c r="BD124" s="88"/>
      <c r="BE124" s="88"/>
      <c r="BF124" s="88"/>
      <c r="BG124" s="88"/>
      <c r="BH124" s="88"/>
      <c r="BI124" s="88"/>
      <c r="BJ124" s="88"/>
      <c r="BK124" s="88"/>
      <c r="BL124" s="88"/>
      <c r="BM124" s="88"/>
      <c r="BN124" s="88"/>
      <c r="BO124" s="88"/>
      <c r="BP124" s="7">
        <f t="shared" ref="BP124:BP132" si="223">SUM(BD124:BO124)</f>
        <v>0</v>
      </c>
      <c r="BQ124" s="7">
        <f t="shared" ref="BQ124:CB132" si="224">IF(OR($BS$3&gt;BQ$6,$BS$3=BQ$6),$CD124/$BS$3,"")</f>
        <v>0</v>
      </c>
      <c r="BR124" s="7">
        <f t="shared" si="224"/>
        <v>0</v>
      </c>
      <c r="BS124" s="7">
        <f t="shared" si="224"/>
        <v>0</v>
      </c>
      <c r="BT124" s="7">
        <f t="shared" si="224"/>
        <v>0</v>
      </c>
      <c r="BU124" s="7">
        <f t="shared" si="224"/>
        <v>0</v>
      </c>
      <c r="BV124" s="7">
        <f t="shared" si="224"/>
        <v>0</v>
      </c>
      <c r="BW124" s="7">
        <f t="shared" si="224"/>
        <v>0</v>
      </c>
      <c r="BX124" s="7">
        <f t="shared" si="224"/>
        <v>0</v>
      </c>
      <c r="BY124" s="7">
        <f t="shared" si="224"/>
        <v>0</v>
      </c>
      <c r="BZ124" s="7">
        <f t="shared" si="224"/>
        <v>0</v>
      </c>
      <c r="CA124" s="7">
        <f t="shared" si="224"/>
        <v>0</v>
      </c>
      <c r="CB124" s="7">
        <f t="shared" si="224"/>
        <v>0</v>
      </c>
      <c r="CC124" s="7">
        <f>SUM(BQ124:CB124)</f>
        <v>0</v>
      </c>
      <c r="CD124" s="7">
        <f t="shared" ref="CD124:CD132" si="225">SUMIFS(AF124:AP124,$AF$5:$AP$5,$BR$2)</f>
        <v>0</v>
      </c>
      <c r="CE124" t="b">
        <f>CC124=CD124</f>
        <v>1</v>
      </c>
    </row>
    <row r="125" spans="3:83" hidden="1" outlineLevel="2" x14ac:dyDescent="0.5">
      <c r="C125" s="78"/>
      <c r="D125" s="78"/>
      <c r="E125" s="78"/>
      <c r="F125" s="78"/>
      <c r="G125" s="83"/>
      <c r="H125" s="88"/>
      <c r="I125" s="88"/>
      <c r="J125" s="88"/>
      <c r="K125" s="88"/>
      <c r="L125" s="88"/>
      <c r="M125" s="88"/>
      <c r="N125" s="88"/>
      <c r="O125" s="88"/>
      <c r="P125" s="88"/>
      <c r="Q125" s="88"/>
      <c r="R125" s="7">
        <f t="shared" si="217"/>
        <v>0</v>
      </c>
      <c r="S125" s="83"/>
      <c r="T125" s="88"/>
      <c r="U125" s="88"/>
      <c r="V125" s="88"/>
      <c r="W125" s="88"/>
      <c r="X125" s="88"/>
      <c r="Y125" s="88"/>
      <c r="Z125" s="88"/>
      <c r="AA125" s="88"/>
      <c r="AB125" s="88"/>
      <c r="AC125" s="88"/>
      <c r="AD125" s="7">
        <f t="shared" si="218"/>
        <v>0</v>
      </c>
      <c r="AE125" s="83"/>
      <c r="AF125" s="7">
        <f t="shared" ref="AF125:AF132" si="226">T125-H125</f>
        <v>0</v>
      </c>
      <c r="AG125" s="7">
        <f t="shared" si="219"/>
        <v>0</v>
      </c>
      <c r="AH125" s="7">
        <f t="shared" si="219"/>
        <v>0</v>
      </c>
      <c r="AI125" s="7">
        <f t="shared" si="219"/>
        <v>0</v>
      </c>
      <c r="AJ125" s="7">
        <f t="shared" si="219"/>
        <v>0</v>
      </c>
      <c r="AK125" s="7">
        <f t="shared" si="219"/>
        <v>0</v>
      </c>
      <c r="AL125" s="7">
        <f t="shared" si="219"/>
        <v>0</v>
      </c>
      <c r="AM125" s="7">
        <f t="shared" si="219"/>
        <v>0</v>
      </c>
      <c r="AN125" s="7">
        <f t="shared" si="219"/>
        <v>0</v>
      </c>
      <c r="AO125" s="7">
        <f t="shared" si="219"/>
        <v>0</v>
      </c>
      <c r="AP125" s="7">
        <f t="shared" si="220"/>
        <v>0</v>
      </c>
      <c r="AQ125" s="83"/>
      <c r="AR125" s="7" t="str">
        <f t="shared" ref="AR125:AR132" si="227">IF(OR(AF125="",AF125=0),"",AF125)</f>
        <v/>
      </c>
      <c r="AS125" s="7" t="str">
        <f t="shared" ref="AS125:AS132" si="228">IF(OR(AG125="",AG125=0),"",AG125-AF125)</f>
        <v/>
      </c>
      <c r="AT125" s="7" t="str">
        <f t="shared" si="221"/>
        <v/>
      </c>
      <c r="AU125" s="7" t="str">
        <f t="shared" si="221"/>
        <v/>
      </c>
      <c r="AV125" s="7" t="str">
        <f t="shared" si="221"/>
        <v/>
      </c>
      <c r="AW125" s="7" t="str">
        <f t="shared" si="221"/>
        <v/>
      </c>
      <c r="AX125" s="7" t="str">
        <f t="shared" si="221"/>
        <v/>
      </c>
      <c r="AY125" s="7" t="str">
        <f t="shared" si="221"/>
        <v/>
      </c>
      <c r="AZ125" s="7" t="str">
        <f t="shared" si="221"/>
        <v/>
      </c>
      <c r="BA125" s="7" t="str">
        <f t="shared" si="221"/>
        <v/>
      </c>
      <c r="BB125" s="7">
        <f t="shared" si="222"/>
        <v>0</v>
      </c>
      <c r="BC125" s="83"/>
      <c r="BD125" s="88"/>
      <c r="BE125" s="88"/>
      <c r="BF125" s="88"/>
      <c r="BG125" s="88"/>
      <c r="BH125" s="88"/>
      <c r="BI125" s="88"/>
      <c r="BJ125" s="88"/>
      <c r="BK125" s="88"/>
      <c r="BL125" s="88"/>
      <c r="BM125" s="88"/>
      <c r="BN125" s="88"/>
      <c r="BO125" s="88"/>
      <c r="BP125" s="7">
        <f t="shared" si="223"/>
        <v>0</v>
      </c>
      <c r="BQ125" s="7">
        <f t="shared" si="224"/>
        <v>0</v>
      </c>
      <c r="BR125" s="7">
        <f t="shared" si="224"/>
        <v>0</v>
      </c>
      <c r="BS125" s="7">
        <f t="shared" si="224"/>
        <v>0</v>
      </c>
      <c r="BT125" s="7">
        <f t="shared" si="224"/>
        <v>0</v>
      </c>
      <c r="BU125" s="7">
        <f t="shared" si="224"/>
        <v>0</v>
      </c>
      <c r="BV125" s="7">
        <f t="shared" si="224"/>
        <v>0</v>
      </c>
      <c r="BW125" s="7">
        <f t="shared" si="224"/>
        <v>0</v>
      </c>
      <c r="BX125" s="7">
        <f t="shared" si="224"/>
        <v>0</v>
      </c>
      <c r="BY125" s="7">
        <f t="shared" si="224"/>
        <v>0</v>
      </c>
      <c r="BZ125" s="7">
        <f t="shared" si="224"/>
        <v>0</v>
      </c>
      <c r="CA125" s="7">
        <f t="shared" si="224"/>
        <v>0</v>
      </c>
      <c r="CB125" s="7">
        <f t="shared" si="224"/>
        <v>0</v>
      </c>
      <c r="CC125" s="7">
        <f t="shared" ref="CC125:CC132" si="229">SUM(BQ125:CB125)</f>
        <v>0</v>
      </c>
      <c r="CD125" s="7">
        <f t="shared" si="225"/>
        <v>0</v>
      </c>
      <c r="CE125" t="b">
        <f t="shared" ref="CE125:CE133" si="230">CC125=CD125</f>
        <v>1</v>
      </c>
    </row>
    <row r="126" spans="3:83" hidden="1" outlineLevel="2" x14ac:dyDescent="0.5">
      <c r="C126" s="78"/>
      <c r="D126" s="78"/>
      <c r="E126" s="78"/>
      <c r="F126" s="78"/>
      <c r="G126" s="83"/>
      <c r="H126" s="88"/>
      <c r="I126" s="88"/>
      <c r="J126" s="88"/>
      <c r="K126" s="88"/>
      <c r="L126" s="88"/>
      <c r="M126" s="88"/>
      <c r="N126" s="88"/>
      <c r="O126" s="88"/>
      <c r="P126" s="88"/>
      <c r="Q126" s="88"/>
      <c r="R126" s="7">
        <f t="shared" si="217"/>
        <v>0</v>
      </c>
      <c r="S126" s="83"/>
      <c r="T126" s="88"/>
      <c r="U126" s="88"/>
      <c r="V126" s="88"/>
      <c r="W126" s="88"/>
      <c r="X126" s="88"/>
      <c r="Y126" s="88"/>
      <c r="Z126" s="88"/>
      <c r="AA126" s="88"/>
      <c r="AB126" s="88"/>
      <c r="AC126" s="88"/>
      <c r="AD126" s="7">
        <f t="shared" si="218"/>
        <v>0</v>
      </c>
      <c r="AE126" s="83"/>
      <c r="AF126" s="7">
        <f t="shared" si="226"/>
        <v>0</v>
      </c>
      <c r="AG126" s="7">
        <f t="shared" si="219"/>
        <v>0</v>
      </c>
      <c r="AH126" s="7">
        <f t="shared" si="219"/>
        <v>0</v>
      </c>
      <c r="AI126" s="7">
        <f t="shared" si="219"/>
        <v>0</v>
      </c>
      <c r="AJ126" s="7">
        <f t="shared" si="219"/>
        <v>0</v>
      </c>
      <c r="AK126" s="7">
        <f t="shared" si="219"/>
        <v>0</v>
      </c>
      <c r="AL126" s="7">
        <f t="shared" si="219"/>
        <v>0</v>
      </c>
      <c r="AM126" s="7">
        <f t="shared" si="219"/>
        <v>0</v>
      </c>
      <c r="AN126" s="7">
        <f t="shared" si="219"/>
        <v>0</v>
      </c>
      <c r="AO126" s="7">
        <f t="shared" si="219"/>
        <v>0</v>
      </c>
      <c r="AP126" s="7">
        <f t="shared" si="220"/>
        <v>0</v>
      </c>
      <c r="AQ126" s="83"/>
      <c r="AR126" s="7" t="str">
        <f t="shared" si="227"/>
        <v/>
      </c>
      <c r="AS126" s="7" t="str">
        <f t="shared" si="228"/>
        <v/>
      </c>
      <c r="AT126" s="7" t="str">
        <f t="shared" si="221"/>
        <v/>
      </c>
      <c r="AU126" s="7" t="str">
        <f t="shared" si="221"/>
        <v/>
      </c>
      <c r="AV126" s="7" t="str">
        <f t="shared" si="221"/>
        <v/>
      </c>
      <c r="AW126" s="7" t="str">
        <f t="shared" si="221"/>
        <v/>
      </c>
      <c r="AX126" s="7" t="str">
        <f t="shared" si="221"/>
        <v/>
      </c>
      <c r="AY126" s="7" t="str">
        <f t="shared" si="221"/>
        <v/>
      </c>
      <c r="AZ126" s="7" t="str">
        <f t="shared" si="221"/>
        <v/>
      </c>
      <c r="BA126" s="7" t="str">
        <f t="shared" si="221"/>
        <v/>
      </c>
      <c r="BB126" s="7">
        <f t="shared" si="222"/>
        <v>0</v>
      </c>
      <c r="BC126" s="83"/>
      <c r="BD126" s="88"/>
      <c r="BE126" s="88"/>
      <c r="BF126" s="88"/>
      <c r="BG126" s="88"/>
      <c r="BH126" s="88"/>
      <c r="BI126" s="88"/>
      <c r="BJ126" s="88"/>
      <c r="BK126" s="88"/>
      <c r="BL126" s="88"/>
      <c r="BM126" s="88"/>
      <c r="BN126" s="88"/>
      <c r="BO126" s="88"/>
      <c r="BP126" s="7">
        <f t="shared" si="223"/>
        <v>0</v>
      </c>
      <c r="BQ126" s="7">
        <f t="shared" si="224"/>
        <v>0</v>
      </c>
      <c r="BR126" s="7">
        <f t="shared" si="224"/>
        <v>0</v>
      </c>
      <c r="BS126" s="7">
        <f t="shared" si="224"/>
        <v>0</v>
      </c>
      <c r="BT126" s="7">
        <f t="shared" si="224"/>
        <v>0</v>
      </c>
      <c r="BU126" s="7">
        <f t="shared" si="224"/>
        <v>0</v>
      </c>
      <c r="BV126" s="7">
        <f t="shared" si="224"/>
        <v>0</v>
      </c>
      <c r="BW126" s="7">
        <f t="shared" si="224"/>
        <v>0</v>
      </c>
      <c r="BX126" s="7">
        <f t="shared" si="224"/>
        <v>0</v>
      </c>
      <c r="BY126" s="7">
        <f t="shared" si="224"/>
        <v>0</v>
      </c>
      <c r="BZ126" s="7">
        <f t="shared" si="224"/>
        <v>0</v>
      </c>
      <c r="CA126" s="7">
        <f t="shared" si="224"/>
        <v>0</v>
      </c>
      <c r="CB126" s="7">
        <f t="shared" si="224"/>
        <v>0</v>
      </c>
      <c r="CC126" s="7">
        <f t="shared" si="229"/>
        <v>0</v>
      </c>
      <c r="CD126" s="7">
        <f t="shared" si="225"/>
        <v>0</v>
      </c>
      <c r="CE126" t="b">
        <f t="shared" si="230"/>
        <v>1</v>
      </c>
    </row>
    <row r="127" spans="3:83" hidden="1" outlineLevel="2" x14ac:dyDescent="0.5">
      <c r="C127" s="78"/>
      <c r="D127" s="78"/>
      <c r="E127" s="78"/>
      <c r="F127" s="78"/>
      <c r="G127" s="83"/>
      <c r="H127" s="88"/>
      <c r="I127" s="88"/>
      <c r="J127" s="88"/>
      <c r="K127" s="88"/>
      <c r="L127" s="88"/>
      <c r="M127" s="88"/>
      <c r="N127" s="88"/>
      <c r="O127" s="88"/>
      <c r="P127" s="88"/>
      <c r="Q127" s="88"/>
      <c r="R127" s="7">
        <f t="shared" si="217"/>
        <v>0</v>
      </c>
      <c r="S127" s="83"/>
      <c r="T127" s="88"/>
      <c r="U127" s="88"/>
      <c r="V127" s="88"/>
      <c r="W127" s="88"/>
      <c r="X127" s="88"/>
      <c r="Y127" s="88"/>
      <c r="Z127" s="88"/>
      <c r="AA127" s="88"/>
      <c r="AB127" s="88"/>
      <c r="AC127" s="88"/>
      <c r="AD127" s="7">
        <f t="shared" si="218"/>
        <v>0</v>
      </c>
      <c r="AE127" s="83"/>
      <c r="AF127" s="7">
        <f t="shared" si="226"/>
        <v>0</v>
      </c>
      <c r="AG127" s="7">
        <f t="shared" si="219"/>
        <v>0</v>
      </c>
      <c r="AH127" s="7">
        <f t="shared" si="219"/>
        <v>0</v>
      </c>
      <c r="AI127" s="7">
        <f t="shared" si="219"/>
        <v>0</v>
      </c>
      <c r="AJ127" s="7">
        <f t="shared" si="219"/>
        <v>0</v>
      </c>
      <c r="AK127" s="7">
        <f t="shared" si="219"/>
        <v>0</v>
      </c>
      <c r="AL127" s="7">
        <f t="shared" si="219"/>
        <v>0</v>
      </c>
      <c r="AM127" s="7">
        <f t="shared" si="219"/>
        <v>0</v>
      </c>
      <c r="AN127" s="7">
        <f t="shared" si="219"/>
        <v>0</v>
      </c>
      <c r="AO127" s="7">
        <f t="shared" si="219"/>
        <v>0</v>
      </c>
      <c r="AP127" s="7">
        <f t="shared" si="220"/>
        <v>0</v>
      </c>
      <c r="AQ127" s="83"/>
      <c r="AR127" s="7" t="str">
        <f t="shared" si="227"/>
        <v/>
      </c>
      <c r="AS127" s="7" t="str">
        <f t="shared" si="228"/>
        <v/>
      </c>
      <c r="AT127" s="7" t="str">
        <f t="shared" si="221"/>
        <v/>
      </c>
      <c r="AU127" s="7" t="str">
        <f t="shared" si="221"/>
        <v/>
      </c>
      <c r="AV127" s="7" t="str">
        <f t="shared" si="221"/>
        <v/>
      </c>
      <c r="AW127" s="7" t="str">
        <f t="shared" si="221"/>
        <v/>
      </c>
      <c r="AX127" s="7" t="str">
        <f t="shared" si="221"/>
        <v/>
      </c>
      <c r="AY127" s="7" t="str">
        <f t="shared" si="221"/>
        <v/>
      </c>
      <c r="AZ127" s="7" t="str">
        <f t="shared" si="221"/>
        <v/>
      </c>
      <c r="BA127" s="7" t="str">
        <f t="shared" si="221"/>
        <v/>
      </c>
      <c r="BB127" s="7">
        <f t="shared" si="222"/>
        <v>0</v>
      </c>
      <c r="BC127" s="83"/>
      <c r="BD127" s="88"/>
      <c r="BE127" s="88"/>
      <c r="BF127" s="88"/>
      <c r="BG127" s="88"/>
      <c r="BH127" s="88"/>
      <c r="BI127" s="88"/>
      <c r="BJ127" s="88"/>
      <c r="BK127" s="88"/>
      <c r="BL127" s="88"/>
      <c r="BM127" s="88"/>
      <c r="BN127" s="88"/>
      <c r="BO127" s="88"/>
      <c r="BP127" s="7">
        <f t="shared" si="223"/>
        <v>0</v>
      </c>
      <c r="BQ127" s="7">
        <f t="shared" si="224"/>
        <v>0</v>
      </c>
      <c r="BR127" s="7">
        <f t="shared" si="224"/>
        <v>0</v>
      </c>
      <c r="BS127" s="7">
        <f t="shared" si="224"/>
        <v>0</v>
      </c>
      <c r="BT127" s="7">
        <f t="shared" si="224"/>
        <v>0</v>
      </c>
      <c r="BU127" s="7">
        <f t="shared" si="224"/>
        <v>0</v>
      </c>
      <c r="BV127" s="7">
        <f t="shared" si="224"/>
        <v>0</v>
      </c>
      <c r="BW127" s="7">
        <f t="shared" si="224"/>
        <v>0</v>
      </c>
      <c r="BX127" s="7">
        <f t="shared" si="224"/>
        <v>0</v>
      </c>
      <c r="BY127" s="7">
        <f t="shared" si="224"/>
        <v>0</v>
      </c>
      <c r="BZ127" s="7">
        <f t="shared" si="224"/>
        <v>0</v>
      </c>
      <c r="CA127" s="7">
        <f t="shared" si="224"/>
        <v>0</v>
      </c>
      <c r="CB127" s="7">
        <f t="shared" si="224"/>
        <v>0</v>
      </c>
      <c r="CC127" s="7">
        <f t="shared" si="229"/>
        <v>0</v>
      </c>
      <c r="CD127" s="7">
        <f t="shared" si="225"/>
        <v>0</v>
      </c>
      <c r="CE127" t="b">
        <f t="shared" si="230"/>
        <v>1</v>
      </c>
    </row>
    <row r="128" spans="3:83" hidden="1" outlineLevel="2" x14ac:dyDescent="0.5">
      <c r="C128" s="78"/>
      <c r="D128" s="78"/>
      <c r="E128" s="78"/>
      <c r="F128" s="78"/>
      <c r="G128" s="83"/>
      <c r="H128" s="88"/>
      <c r="I128" s="88"/>
      <c r="J128" s="88"/>
      <c r="K128" s="88"/>
      <c r="L128" s="88"/>
      <c r="M128" s="88"/>
      <c r="N128" s="88"/>
      <c r="O128" s="88"/>
      <c r="P128" s="88"/>
      <c r="Q128" s="88"/>
      <c r="R128" s="7">
        <f t="shared" si="217"/>
        <v>0</v>
      </c>
      <c r="S128" s="83"/>
      <c r="T128" s="88"/>
      <c r="U128" s="88"/>
      <c r="V128" s="88"/>
      <c r="W128" s="88"/>
      <c r="X128" s="88"/>
      <c r="Y128" s="88"/>
      <c r="Z128" s="88"/>
      <c r="AA128" s="88"/>
      <c r="AB128" s="88"/>
      <c r="AC128" s="88"/>
      <c r="AD128" s="7">
        <f t="shared" si="218"/>
        <v>0</v>
      </c>
      <c r="AE128" s="83"/>
      <c r="AF128" s="7">
        <f t="shared" si="226"/>
        <v>0</v>
      </c>
      <c r="AG128" s="7">
        <f t="shared" si="219"/>
        <v>0</v>
      </c>
      <c r="AH128" s="7">
        <f t="shared" si="219"/>
        <v>0</v>
      </c>
      <c r="AI128" s="7">
        <f t="shared" si="219"/>
        <v>0</v>
      </c>
      <c r="AJ128" s="7">
        <f t="shared" si="219"/>
        <v>0</v>
      </c>
      <c r="AK128" s="7">
        <f t="shared" si="219"/>
        <v>0</v>
      </c>
      <c r="AL128" s="7">
        <f t="shared" si="219"/>
        <v>0</v>
      </c>
      <c r="AM128" s="7">
        <f t="shared" si="219"/>
        <v>0</v>
      </c>
      <c r="AN128" s="7">
        <f t="shared" si="219"/>
        <v>0</v>
      </c>
      <c r="AO128" s="7">
        <f t="shared" si="219"/>
        <v>0</v>
      </c>
      <c r="AP128" s="7">
        <f t="shared" si="220"/>
        <v>0</v>
      </c>
      <c r="AQ128" s="83"/>
      <c r="AR128" s="7" t="str">
        <f t="shared" si="227"/>
        <v/>
      </c>
      <c r="AS128" s="7" t="str">
        <f t="shared" si="228"/>
        <v/>
      </c>
      <c r="AT128" s="7" t="str">
        <f t="shared" si="221"/>
        <v/>
      </c>
      <c r="AU128" s="7" t="str">
        <f t="shared" si="221"/>
        <v/>
      </c>
      <c r="AV128" s="7" t="str">
        <f t="shared" si="221"/>
        <v/>
      </c>
      <c r="AW128" s="7" t="str">
        <f t="shared" si="221"/>
        <v/>
      </c>
      <c r="AX128" s="7" t="str">
        <f t="shared" si="221"/>
        <v/>
      </c>
      <c r="AY128" s="7" t="str">
        <f t="shared" si="221"/>
        <v/>
      </c>
      <c r="AZ128" s="7" t="str">
        <f t="shared" si="221"/>
        <v/>
      </c>
      <c r="BA128" s="7" t="str">
        <f t="shared" si="221"/>
        <v/>
      </c>
      <c r="BB128" s="7">
        <f t="shared" si="222"/>
        <v>0</v>
      </c>
      <c r="BC128" s="83"/>
      <c r="BD128" s="88"/>
      <c r="BE128" s="88"/>
      <c r="BF128" s="88"/>
      <c r="BG128" s="88"/>
      <c r="BH128" s="88"/>
      <c r="BI128" s="88"/>
      <c r="BJ128" s="88"/>
      <c r="BK128" s="88"/>
      <c r="BL128" s="88"/>
      <c r="BM128" s="88"/>
      <c r="BN128" s="88"/>
      <c r="BO128" s="88"/>
      <c r="BP128" s="7">
        <f t="shared" si="223"/>
        <v>0</v>
      </c>
      <c r="BQ128" s="7">
        <f t="shared" si="224"/>
        <v>0</v>
      </c>
      <c r="BR128" s="7">
        <f t="shared" si="224"/>
        <v>0</v>
      </c>
      <c r="BS128" s="7">
        <f t="shared" si="224"/>
        <v>0</v>
      </c>
      <c r="BT128" s="7">
        <f t="shared" si="224"/>
        <v>0</v>
      </c>
      <c r="BU128" s="7">
        <f t="shared" si="224"/>
        <v>0</v>
      </c>
      <c r="BV128" s="7">
        <f t="shared" si="224"/>
        <v>0</v>
      </c>
      <c r="BW128" s="7">
        <f t="shared" si="224"/>
        <v>0</v>
      </c>
      <c r="BX128" s="7">
        <f t="shared" si="224"/>
        <v>0</v>
      </c>
      <c r="BY128" s="7">
        <f t="shared" si="224"/>
        <v>0</v>
      </c>
      <c r="BZ128" s="7">
        <f t="shared" si="224"/>
        <v>0</v>
      </c>
      <c r="CA128" s="7">
        <f t="shared" si="224"/>
        <v>0</v>
      </c>
      <c r="CB128" s="7">
        <f t="shared" si="224"/>
        <v>0</v>
      </c>
      <c r="CC128" s="7">
        <f t="shared" si="229"/>
        <v>0</v>
      </c>
      <c r="CD128" s="7">
        <f t="shared" si="225"/>
        <v>0</v>
      </c>
      <c r="CE128" t="b">
        <f t="shared" si="230"/>
        <v>1</v>
      </c>
    </row>
    <row r="129" spans="3:83" hidden="1" outlineLevel="2" x14ac:dyDescent="0.5">
      <c r="C129" s="78"/>
      <c r="D129" s="78"/>
      <c r="E129" s="78"/>
      <c r="F129" s="78"/>
      <c r="G129" s="83"/>
      <c r="H129" s="88"/>
      <c r="I129" s="88"/>
      <c r="J129" s="88"/>
      <c r="K129" s="88"/>
      <c r="L129" s="88"/>
      <c r="M129" s="88"/>
      <c r="N129" s="88"/>
      <c r="O129" s="88"/>
      <c r="P129" s="88"/>
      <c r="Q129" s="88"/>
      <c r="R129" s="7">
        <f t="shared" si="217"/>
        <v>0</v>
      </c>
      <c r="S129" s="83"/>
      <c r="T129" s="88"/>
      <c r="U129" s="88"/>
      <c r="V129" s="88"/>
      <c r="W129" s="88"/>
      <c r="X129" s="88"/>
      <c r="Y129" s="88"/>
      <c r="Z129" s="88"/>
      <c r="AA129" s="88"/>
      <c r="AB129" s="88"/>
      <c r="AC129" s="88"/>
      <c r="AD129" s="7">
        <f t="shared" si="218"/>
        <v>0</v>
      </c>
      <c r="AE129" s="83"/>
      <c r="AF129" s="7">
        <f t="shared" si="226"/>
        <v>0</v>
      </c>
      <c r="AG129" s="7">
        <f t="shared" si="219"/>
        <v>0</v>
      </c>
      <c r="AH129" s="7">
        <f t="shared" si="219"/>
        <v>0</v>
      </c>
      <c r="AI129" s="7">
        <f t="shared" si="219"/>
        <v>0</v>
      </c>
      <c r="AJ129" s="7">
        <f t="shared" si="219"/>
        <v>0</v>
      </c>
      <c r="AK129" s="7">
        <f t="shared" si="219"/>
        <v>0</v>
      </c>
      <c r="AL129" s="7">
        <f t="shared" si="219"/>
        <v>0</v>
      </c>
      <c r="AM129" s="7">
        <f t="shared" si="219"/>
        <v>0</v>
      </c>
      <c r="AN129" s="7">
        <f t="shared" si="219"/>
        <v>0</v>
      </c>
      <c r="AO129" s="7">
        <f t="shared" si="219"/>
        <v>0</v>
      </c>
      <c r="AP129" s="7">
        <f t="shared" si="220"/>
        <v>0</v>
      </c>
      <c r="AQ129" s="83"/>
      <c r="AR129" s="7" t="str">
        <f t="shared" si="227"/>
        <v/>
      </c>
      <c r="AS129" s="7" t="str">
        <f t="shared" si="228"/>
        <v/>
      </c>
      <c r="AT129" s="7" t="str">
        <f t="shared" si="221"/>
        <v/>
      </c>
      <c r="AU129" s="7" t="str">
        <f t="shared" si="221"/>
        <v/>
      </c>
      <c r="AV129" s="7" t="str">
        <f t="shared" si="221"/>
        <v/>
      </c>
      <c r="AW129" s="7" t="str">
        <f t="shared" si="221"/>
        <v/>
      </c>
      <c r="AX129" s="7" t="str">
        <f t="shared" si="221"/>
        <v/>
      </c>
      <c r="AY129" s="7" t="str">
        <f t="shared" si="221"/>
        <v/>
      </c>
      <c r="AZ129" s="7" t="str">
        <f t="shared" si="221"/>
        <v/>
      </c>
      <c r="BA129" s="7" t="str">
        <f t="shared" si="221"/>
        <v/>
      </c>
      <c r="BB129" s="7">
        <f t="shared" si="222"/>
        <v>0</v>
      </c>
      <c r="BC129" s="83"/>
      <c r="BD129" s="88"/>
      <c r="BE129" s="88"/>
      <c r="BF129" s="88"/>
      <c r="BG129" s="88"/>
      <c r="BH129" s="88"/>
      <c r="BI129" s="88"/>
      <c r="BJ129" s="88"/>
      <c r="BK129" s="88"/>
      <c r="BL129" s="88"/>
      <c r="BM129" s="88"/>
      <c r="BN129" s="88"/>
      <c r="BO129" s="88"/>
      <c r="BP129" s="7">
        <f t="shared" si="223"/>
        <v>0</v>
      </c>
      <c r="BQ129" s="7">
        <f t="shared" si="224"/>
        <v>0</v>
      </c>
      <c r="BR129" s="7">
        <f t="shared" si="224"/>
        <v>0</v>
      </c>
      <c r="BS129" s="7">
        <f t="shared" si="224"/>
        <v>0</v>
      </c>
      <c r="BT129" s="7">
        <f t="shared" si="224"/>
        <v>0</v>
      </c>
      <c r="BU129" s="7">
        <f t="shared" si="224"/>
        <v>0</v>
      </c>
      <c r="BV129" s="7">
        <f t="shared" si="224"/>
        <v>0</v>
      </c>
      <c r="BW129" s="7">
        <f t="shared" si="224"/>
        <v>0</v>
      </c>
      <c r="BX129" s="7">
        <f t="shared" si="224"/>
        <v>0</v>
      </c>
      <c r="BY129" s="7">
        <f t="shared" si="224"/>
        <v>0</v>
      </c>
      <c r="BZ129" s="7">
        <f t="shared" si="224"/>
        <v>0</v>
      </c>
      <c r="CA129" s="7">
        <f t="shared" si="224"/>
        <v>0</v>
      </c>
      <c r="CB129" s="7">
        <f t="shared" si="224"/>
        <v>0</v>
      </c>
      <c r="CC129" s="7">
        <f t="shared" si="229"/>
        <v>0</v>
      </c>
      <c r="CD129" s="7">
        <f t="shared" si="225"/>
        <v>0</v>
      </c>
      <c r="CE129" t="b">
        <f t="shared" si="230"/>
        <v>1</v>
      </c>
    </row>
    <row r="130" spans="3:83" hidden="1" outlineLevel="2" x14ac:dyDescent="0.5">
      <c r="C130" s="78"/>
      <c r="D130" s="78"/>
      <c r="E130" s="78"/>
      <c r="F130" s="78"/>
      <c r="G130" s="83"/>
      <c r="H130" s="88"/>
      <c r="I130" s="88"/>
      <c r="J130" s="88"/>
      <c r="K130" s="88"/>
      <c r="L130" s="88"/>
      <c r="M130" s="88"/>
      <c r="N130" s="88"/>
      <c r="O130" s="88"/>
      <c r="P130" s="88"/>
      <c r="Q130" s="88"/>
      <c r="R130" s="7">
        <f t="shared" si="217"/>
        <v>0</v>
      </c>
      <c r="S130" s="83"/>
      <c r="T130" s="88"/>
      <c r="U130" s="88"/>
      <c r="V130" s="88"/>
      <c r="W130" s="88"/>
      <c r="X130" s="88"/>
      <c r="Y130" s="88"/>
      <c r="Z130" s="88"/>
      <c r="AA130" s="88"/>
      <c r="AB130" s="88"/>
      <c r="AC130" s="88"/>
      <c r="AD130" s="7">
        <f t="shared" si="218"/>
        <v>0</v>
      </c>
      <c r="AE130" s="83"/>
      <c r="AF130" s="7">
        <f t="shared" si="226"/>
        <v>0</v>
      </c>
      <c r="AG130" s="7">
        <f t="shared" si="219"/>
        <v>0</v>
      </c>
      <c r="AH130" s="7">
        <f t="shared" si="219"/>
        <v>0</v>
      </c>
      <c r="AI130" s="7">
        <f t="shared" si="219"/>
        <v>0</v>
      </c>
      <c r="AJ130" s="7">
        <f t="shared" si="219"/>
        <v>0</v>
      </c>
      <c r="AK130" s="7">
        <f t="shared" si="219"/>
        <v>0</v>
      </c>
      <c r="AL130" s="7">
        <f t="shared" si="219"/>
        <v>0</v>
      </c>
      <c r="AM130" s="7">
        <f t="shared" si="219"/>
        <v>0</v>
      </c>
      <c r="AN130" s="7">
        <f t="shared" si="219"/>
        <v>0</v>
      </c>
      <c r="AO130" s="7">
        <f t="shared" si="219"/>
        <v>0</v>
      </c>
      <c r="AP130" s="7">
        <f t="shared" si="220"/>
        <v>0</v>
      </c>
      <c r="AQ130" s="83"/>
      <c r="AR130" s="7" t="str">
        <f t="shared" si="227"/>
        <v/>
      </c>
      <c r="AS130" s="7" t="str">
        <f t="shared" si="228"/>
        <v/>
      </c>
      <c r="AT130" s="7" t="str">
        <f t="shared" si="221"/>
        <v/>
      </c>
      <c r="AU130" s="7" t="str">
        <f t="shared" si="221"/>
        <v/>
      </c>
      <c r="AV130" s="7" t="str">
        <f t="shared" si="221"/>
        <v/>
      </c>
      <c r="AW130" s="7" t="str">
        <f t="shared" si="221"/>
        <v/>
      </c>
      <c r="AX130" s="7" t="str">
        <f t="shared" si="221"/>
        <v/>
      </c>
      <c r="AY130" s="7" t="str">
        <f t="shared" si="221"/>
        <v/>
      </c>
      <c r="AZ130" s="7" t="str">
        <f t="shared" si="221"/>
        <v/>
      </c>
      <c r="BA130" s="7" t="str">
        <f t="shared" si="221"/>
        <v/>
      </c>
      <c r="BB130" s="7">
        <f t="shared" si="222"/>
        <v>0</v>
      </c>
      <c r="BC130" s="83"/>
      <c r="BD130" s="88"/>
      <c r="BE130" s="88"/>
      <c r="BF130" s="88"/>
      <c r="BG130" s="88"/>
      <c r="BH130" s="88"/>
      <c r="BI130" s="88"/>
      <c r="BJ130" s="88"/>
      <c r="BK130" s="88"/>
      <c r="BL130" s="88"/>
      <c r="BM130" s="88"/>
      <c r="BN130" s="88"/>
      <c r="BO130" s="88"/>
      <c r="BP130" s="7">
        <f t="shared" si="223"/>
        <v>0</v>
      </c>
      <c r="BQ130" s="7">
        <f t="shared" si="224"/>
        <v>0</v>
      </c>
      <c r="BR130" s="7">
        <f t="shared" si="224"/>
        <v>0</v>
      </c>
      <c r="BS130" s="7">
        <f t="shared" si="224"/>
        <v>0</v>
      </c>
      <c r="BT130" s="7">
        <f t="shared" si="224"/>
        <v>0</v>
      </c>
      <c r="BU130" s="7">
        <f t="shared" si="224"/>
        <v>0</v>
      </c>
      <c r="BV130" s="7">
        <f t="shared" si="224"/>
        <v>0</v>
      </c>
      <c r="BW130" s="7">
        <f t="shared" si="224"/>
        <v>0</v>
      </c>
      <c r="BX130" s="7">
        <f t="shared" si="224"/>
        <v>0</v>
      </c>
      <c r="BY130" s="7">
        <f t="shared" si="224"/>
        <v>0</v>
      </c>
      <c r="BZ130" s="7">
        <f t="shared" si="224"/>
        <v>0</v>
      </c>
      <c r="CA130" s="7">
        <f t="shared" si="224"/>
        <v>0</v>
      </c>
      <c r="CB130" s="7">
        <f t="shared" si="224"/>
        <v>0</v>
      </c>
      <c r="CC130" s="7">
        <f t="shared" si="229"/>
        <v>0</v>
      </c>
      <c r="CD130" s="7">
        <f t="shared" si="225"/>
        <v>0</v>
      </c>
      <c r="CE130" t="b">
        <f t="shared" si="230"/>
        <v>1</v>
      </c>
    </row>
    <row r="131" spans="3:83" hidden="1" outlineLevel="2" x14ac:dyDescent="0.5">
      <c r="C131" s="78"/>
      <c r="D131" s="78"/>
      <c r="E131" s="78"/>
      <c r="F131" s="78"/>
      <c r="G131" s="83"/>
      <c r="H131" s="88"/>
      <c r="I131" s="88"/>
      <c r="J131" s="88"/>
      <c r="K131" s="88"/>
      <c r="L131" s="88"/>
      <c r="M131" s="88"/>
      <c r="N131" s="88"/>
      <c r="O131" s="88"/>
      <c r="P131" s="88"/>
      <c r="Q131" s="88"/>
      <c r="R131" s="7">
        <f t="shared" si="217"/>
        <v>0</v>
      </c>
      <c r="S131" s="83"/>
      <c r="T131" s="88"/>
      <c r="U131" s="88"/>
      <c r="V131" s="88"/>
      <c r="W131" s="88"/>
      <c r="X131" s="88"/>
      <c r="Y131" s="88"/>
      <c r="Z131" s="88"/>
      <c r="AA131" s="88"/>
      <c r="AB131" s="88"/>
      <c r="AC131" s="88"/>
      <c r="AD131" s="7">
        <f t="shared" si="218"/>
        <v>0</v>
      </c>
      <c r="AE131" s="83"/>
      <c r="AF131" s="7">
        <f t="shared" si="226"/>
        <v>0</v>
      </c>
      <c r="AG131" s="7">
        <f t="shared" si="219"/>
        <v>0</v>
      </c>
      <c r="AH131" s="7">
        <f t="shared" si="219"/>
        <v>0</v>
      </c>
      <c r="AI131" s="7">
        <f t="shared" si="219"/>
        <v>0</v>
      </c>
      <c r="AJ131" s="7">
        <f t="shared" si="219"/>
        <v>0</v>
      </c>
      <c r="AK131" s="7">
        <f t="shared" si="219"/>
        <v>0</v>
      </c>
      <c r="AL131" s="7">
        <f t="shared" si="219"/>
        <v>0</v>
      </c>
      <c r="AM131" s="7">
        <f t="shared" si="219"/>
        <v>0</v>
      </c>
      <c r="AN131" s="7">
        <f t="shared" si="219"/>
        <v>0</v>
      </c>
      <c r="AO131" s="7">
        <f t="shared" si="219"/>
        <v>0</v>
      </c>
      <c r="AP131" s="7">
        <f t="shared" si="220"/>
        <v>0</v>
      </c>
      <c r="AQ131" s="83"/>
      <c r="AR131" s="7" t="str">
        <f t="shared" si="227"/>
        <v/>
      </c>
      <c r="AS131" s="7" t="str">
        <f t="shared" si="228"/>
        <v/>
      </c>
      <c r="AT131" s="7" t="str">
        <f t="shared" si="221"/>
        <v/>
      </c>
      <c r="AU131" s="7" t="str">
        <f t="shared" si="221"/>
        <v/>
      </c>
      <c r="AV131" s="7" t="str">
        <f t="shared" si="221"/>
        <v/>
      </c>
      <c r="AW131" s="7" t="str">
        <f t="shared" si="221"/>
        <v/>
      </c>
      <c r="AX131" s="7" t="str">
        <f t="shared" si="221"/>
        <v/>
      </c>
      <c r="AY131" s="7" t="str">
        <f t="shared" si="221"/>
        <v/>
      </c>
      <c r="AZ131" s="7" t="str">
        <f t="shared" si="221"/>
        <v/>
      </c>
      <c r="BA131" s="7" t="str">
        <f t="shared" si="221"/>
        <v/>
      </c>
      <c r="BB131" s="7">
        <f t="shared" si="222"/>
        <v>0</v>
      </c>
      <c r="BC131" s="83"/>
      <c r="BD131" s="88"/>
      <c r="BE131" s="88"/>
      <c r="BF131" s="88"/>
      <c r="BG131" s="88"/>
      <c r="BH131" s="88"/>
      <c r="BI131" s="88"/>
      <c r="BJ131" s="88"/>
      <c r="BK131" s="88"/>
      <c r="BL131" s="88"/>
      <c r="BM131" s="88"/>
      <c r="BN131" s="88"/>
      <c r="BO131" s="88"/>
      <c r="BP131" s="7">
        <f t="shared" si="223"/>
        <v>0</v>
      </c>
      <c r="BQ131" s="7">
        <f t="shared" si="224"/>
        <v>0</v>
      </c>
      <c r="BR131" s="7">
        <f t="shared" si="224"/>
        <v>0</v>
      </c>
      <c r="BS131" s="7">
        <f t="shared" si="224"/>
        <v>0</v>
      </c>
      <c r="BT131" s="7">
        <f t="shared" si="224"/>
        <v>0</v>
      </c>
      <c r="BU131" s="7">
        <f t="shared" si="224"/>
        <v>0</v>
      </c>
      <c r="BV131" s="7">
        <f t="shared" si="224"/>
        <v>0</v>
      </c>
      <c r="BW131" s="7">
        <f t="shared" si="224"/>
        <v>0</v>
      </c>
      <c r="BX131" s="7">
        <f t="shared" si="224"/>
        <v>0</v>
      </c>
      <c r="BY131" s="7">
        <f t="shared" si="224"/>
        <v>0</v>
      </c>
      <c r="BZ131" s="7">
        <f t="shared" si="224"/>
        <v>0</v>
      </c>
      <c r="CA131" s="7">
        <f t="shared" si="224"/>
        <v>0</v>
      </c>
      <c r="CB131" s="7">
        <f t="shared" si="224"/>
        <v>0</v>
      </c>
      <c r="CC131" s="7">
        <f t="shared" si="229"/>
        <v>0</v>
      </c>
      <c r="CD131" s="7">
        <f t="shared" si="225"/>
        <v>0</v>
      </c>
      <c r="CE131" t="b">
        <f t="shared" si="230"/>
        <v>1</v>
      </c>
    </row>
    <row r="132" spans="3:83" hidden="1" outlineLevel="2" x14ac:dyDescent="0.5">
      <c r="C132" s="90"/>
      <c r="D132" s="90"/>
      <c r="E132" s="90"/>
      <c r="F132" s="90"/>
      <c r="G132" s="84"/>
      <c r="H132" s="89"/>
      <c r="I132" s="89"/>
      <c r="J132" s="89"/>
      <c r="K132" s="89"/>
      <c r="L132" s="89"/>
      <c r="M132" s="89"/>
      <c r="N132" s="89"/>
      <c r="O132" s="89"/>
      <c r="P132" s="89"/>
      <c r="Q132" s="89"/>
      <c r="R132" s="8">
        <f t="shared" si="217"/>
        <v>0</v>
      </c>
      <c r="S132" s="84"/>
      <c r="T132" s="89"/>
      <c r="U132" s="89"/>
      <c r="V132" s="89"/>
      <c r="W132" s="89"/>
      <c r="X132" s="89"/>
      <c r="Y132" s="89"/>
      <c r="Z132" s="89"/>
      <c r="AA132" s="89"/>
      <c r="AB132" s="89"/>
      <c r="AC132" s="89"/>
      <c r="AD132" s="8">
        <f t="shared" si="218"/>
        <v>0</v>
      </c>
      <c r="AE132" s="84"/>
      <c r="AF132" s="8">
        <f t="shared" si="226"/>
        <v>0</v>
      </c>
      <c r="AG132" s="8">
        <f t="shared" si="219"/>
        <v>0</v>
      </c>
      <c r="AH132" s="8">
        <f t="shared" si="219"/>
        <v>0</v>
      </c>
      <c r="AI132" s="8">
        <f t="shared" si="219"/>
        <v>0</v>
      </c>
      <c r="AJ132" s="8">
        <f t="shared" si="219"/>
        <v>0</v>
      </c>
      <c r="AK132" s="8">
        <f t="shared" si="219"/>
        <v>0</v>
      </c>
      <c r="AL132" s="8">
        <f t="shared" si="219"/>
        <v>0</v>
      </c>
      <c r="AM132" s="8">
        <f t="shared" si="219"/>
        <v>0</v>
      </c>
      <c r="AN132" s="8">
        <f t="shared" si="219"/>
        <v>0</v>
      </c>
      <c r="AO132" s="8">
        <f t="shared" si="219"/>
        <v>0</v>
      </c>
      <c r="AP132" s="8">
        <f t="shared" si="220"/>
        <v>0</v>
      </c>
      <c r="AQ132" s="84"/>
      <c r="AR132" s="8" t="str">
        <f t="shared" si="227"/>
        <v/>
      </c>
      <c r="AS132" s="8" t="str">
        <f t="shared" si="228"/>
        <v/>
      </c>
      <c r="AT132" s="8" t="str">
        <f t="shared" si="221"/>
        <v/>
      </c>
      <c r="AU132" s="8" t="str">
        <f t="shared" si="221"/>
        <v/>
      </c>
      <c r="AV132" s="8" t="str">
        <f t="shared" si="221"/>
        <v/>
      </c>
      <c r="AW132" s="8" t="str">
        <f t="shared" si="221"/>
        <v/>
      </c>
      <c r="AX132" s="8" t="str">
        <f t="shared" si="221"/>
        <v/>
      </c>
      <c r="AY132" s="8" t="str">
        <f t="shared" si="221"/>
        <v/>
      </c>
      <c r="AZ132" s="8" t="str">
        <f t="shared" si="221"/>
        <v/>
      </c>
      <c r="BA132" s="8" t="str">
        <f t="shared" si="221"/>
        <v/>
      </c>
      <c r="BB132" s="8">
        <f t="shared" si="222"/>
        <v>0</v>
      </c>
      <c r="BC132" s="84"/>
      <c r="BD132" s="239"/>
      <c r="BE132" s="89"/>
      <c r="BF132" s="89"/>
      <c r="BG132" s="89"/>
      <c r="BH132" s="89"/>
      <c r="BI132" s="89"/>
      <c r="BJ132" s="89"/>
      <c r="BK132" s="89"/>
      <c r="BL132" s="89"/>
      <c r="BM132" s="89"/>
      <c r="BN132" s="89"/>
      <c r="BO132" s="89"/>
      <c r="BP132" s="8">
        <f t="shared" si="223"/>
        <v>0</v>
      </c>
      <c r="BQ132" s="8">
        <f t="shared" si="224"/>
        <v>0</v>
      </c>
      <c r="BR132" s="8">
        <f t="shared" si="224"/>
        <v>0</v>
      </c>
      <c r="BS132" s="8">
        <f t="shared" si="224"/>
        <v>0</v>
      </c>
      <c r="BT132" s="8">
        <f t="shared" si="224"/>
        <v>0</v>
      </c>
      <c r="BU132" s="8">
        <f t="shared" si="224"/>
        <v>0</v>
      </c>
      <c r="BV132" s="8">
        <f t="shared" si="224"/>
        <v>0</v>
      </c>
      <c r="BW132" s="8">
        <f t="shared" si="224"/>
        <v>0</v>
      </c>
      <c r="BX132" s="8">
        <f t="shared" si="224"/>
        <v>0</v>
      </c>
      <c r="BY132" s="8">
        <f t="shared" si="224"/>
        <v>0</v>
      </c>
      <c r="BZ132" s="8">
        <f t="shared" si="224"/>
        <v>0</v>
      </c>
      <c r="CA132" s="8">
        <f t="shared" si="224"/>
        <v>0</v>
      </c>
      <c r="CB132" s="8">
        <f t="shared" si="224"/>
        <v>0</v>
      </c>
      <c r="CC132" s="8">
        <f t="shared" si="229"/>
        <v>0</v>
      </c>
      <c r="CD132" s="7">
        <f t="shared" si="225"/>
        <v>0</v>
      </c>
      <c r="CE132" t="b">
        <f t="shared" si="230"/>
        <v>1</v>
      </c>
    </row>
    <row r="133" spans="3:83" outlineLevel="1" collapsed="1" x14ac:dyDescent="0.5">
      <c r="C133" s="6" t="s">
        <v>215</v>
      </c>
      <c r="D133" s="2"/>
      <c r="E133" s="2"/>
      <c r="F133" s="2"/>
      <c r="G133" s="83"/>
      <c r="H133" s="9">
        <f t="shared" ref="H133:R133" si="231">SUBTOTAL(9,H123:H132)</f>
        <v>0</v>
      </c>
      <c r="I133" s="9">
        <f t="shared" si="231"/>
        <v>0</v>
      </c>
      <c r="J133" s="9">
        <f t="shared" si="231"/>
        <v>0</v>
      </c>
      <c r="K133" s="9">
        <f t="shared" si="231"/>
        <v>0</v>
      </c>
      <c r="L133" s="9">
        <f t="shared" si="231"/>
        <v>0</v>
      </c>
      <c r="M133" s="9">
        <f t="shared" si="231"/>
        <v>0</v>
      </c>
      <c r="N133" s="9">
        <f t="shared" si="231"/>
        <v>0</v>
      </c>
      <c r="O133" s="9">
        <f t="shared" si="231"/>
        <v>0</v>
      </c>
      <c r="P133" s="9">
        <f t="shared" si="231"/>
        <v>0</v>
      </c>
      <c r="Q133" s="9">
        <f t="shared" si="231"/>
        <v>0</v>
      </c>
      <c r="R133" s="9">
        <f t="shared" si="231"/>
        <v>0</v>
      </c>
      <c r="S133" s="83"/>
      <c r="T133" s="9">
        <f t="shared" ref="T133:AD133" si="232">SUBTOTAL(9,T123:T132)</f>
        <v>0</v>
      </c>
      <c r="U133" s="9">
        <f t="shared" si="232"/>
        <v>0</v>
      </c>
      <c r="V133" s="9">
        <f t="shared" si="232"/>
        <v>0</v>
      </c>
      <c r="W133" s="9">
        <f t="shared" si="232"/>
        <v>0</v>
      </c>
      <c r="X133" s="9">
        <f t="shared" si="232"/>
        <v>0</v>
      </c>
      <c r="Y133" s="9">
        <f t="shared" si="232"/>
        <v>0</v>
      </c>
      <c r="Z133" s="9">
        <f t="shared" si="232"/>
        <v>0</v>
      </c>
      <c r="AA133" s="9">
        <f t="shared" si="232"/>
        <v>0</v>
      </c>
      <c r="AB133" s="9">
        <f t="shared" si="232"/>
        <v>0</v>
      </c>
      <c r="AC133" s="9">
        <f t="shared" si="232"/>
        <v>0</v>
      </c>
      <c r="AD133" s="9">
        <f t="shared" si="232"/>
        <v>0</v>
      </c>
      <c r="AE133" s="83"/>
      <c r="AF133" s="9">
        <f t="shared" ref="AF133:AP133" si="233">SUBTOTAL(9,AF123:AF132)</f>
        <v>0</v>
      </c>
      <c r="AG133" s="9">
        <f t="shared" si="233"/>
        <v>0</v>
      </c>
      <c r="AH133" s="9">
        <f t="shared" si="233"/>
        <v>0</v>
      </c>
      <c r="AI133" s="9">
        <f t="shared" si="233"/>
        <v>0</v>
      </c>
      <c r="AJ133" s="9">
        <f t="shared" si="233"/>
        <v>0</v>
      </c>
      <c r="AK133" s="9">
        <f t="shared" si="233"/>
        <v>0</v>
      </c>
      <c r="AL133" s="9">
        <f t="shared" si="233"/>
        <v>0</v>
      </c>
      <c r="AM133" s="9">
        <f t="shared" si="233"/>
        <v>0</v>
      </c>
      <c r="AN133" s="9">
        <f t="shared" si="233"/>
        <v>0</v>
      </c>
      <c r="AO133" s="9">
        <f t="shared" si="233"/>
        <v>0</v>
      </c>
      <c r="AP133" s="9">
        <f t="shared" si="233"/>
        <v>0</v>
      </c>
      <c r="AQ133" s="83"/>
      <c r="AR133" s="9">
        <f t="shared" ref="AR133:BB133" si="234">SUBTOTAL(9,AR123:AR132)</f>
        <v>0</v>
      </c>
      <c r="AS133" s="9">
        <f t="shared" si="234"/>
        <v>0</v>
      </c>
      <c r="AT133" s="9">
        <f t="shared" si="234"/>
        <v>0</v>
      </c>
      <c r="AU133" s="9">
        <f t="shared" si="234"/>
        <v>0</v>
      </c>
      <c r="AV133" s="9">
        <f t="shared" si="234"/>
        <v>0</v>
      </c>
      <c r="AW133" s="9">
        <f t="shared" si="234"/>
        <v>0</v>
      </c>
      <c r="AX133" s="9">
        <f t="shared" si="234"/>
        <v>0</v>
      </c>
      <c r="AY133" s="9">
        <f t="shared" si="234"/>
        <v>0</v>
      </c>
      <c r="AZ133" s="9">
        <f t="shared" si="234"/>
        <v>0</v>
      </c>
      <c r="BA133" s="9">
        <f t="shared" si="234"/>
        <v>0</v>
      </c>
      <c r="BB133" s="9">
        <f t="shared" si="234"/>
        <v>0</v>
      </c>
      <c r="BC133" s="83"/>
      <c r="BD133" s="9">
        <f t="shared" ref="BD133:BP133" si="235">SUBTOTAL(9,BD123:BD132)</f>
        <v>0</v>
      </c>
      <c r="BE133" s="9">
        <f t="shared" si="235"/>
        <v>0</v>
      </c>
      <c r="BF133" s="9">
        <f t="shared" si="235"/>
        <v>0</v>
      </c>
      <c r="BG133" s="9">
        <f t="shared" si="235"/>
        <v>0</v>
      </c>
      <c r="BH133" s="9">
        <f t="shared" si="235"/>
        <v>0</v>
      </c>
      <c r="BI133" s="9">
        <f t="shared" si="235"/>
        <v>0</v>
      </c>
      <c r="BJ133" s="9">
        <f t="shared" si="235"/>
        <v>0</v>
      </c>
      <c r="BK133" s="9">
        <f t="shared" si="235"/>
        <v>0</v>
      </c>
      <c r="BL133" s="9">
        <f t="shared" si="235"/>
        <v>0</v>
      </c>
      <c r="BM133" s="9">
        <f t="shared" si="235"/>
        <v>0</v>
      </c>
      <c r="BN133" s="9">
        <f t="shared" si="235"/>
        <v>0</v>
      </c>
      <c r="BO133" s="9">
        <f t="shared" si="235"/>
        <v>0</v>
      </c>
      <c r="BP133" s="9">
        <f t="shared" si="235"/>
        <v>0</v>
      </c>
      <c r="BQ133" s="9">
        <f t="shared" ref="BQ133:CC133" si="236">SUBTOTAL(9,BQ124:BQ132)</f>
        <v>0</v>
      </c>
      <c r="BR133" s="9">
        <f t="shared" si="236"/>
        <v>0</v>
      </c>
      <c r="BS133" s="9">
        <f t="shared" si="236"/>
        <v>0</v>
      </c>
      <c r="BT133" s="9">
        <f t="shared" si="236"/>
        <v>0</v>
      </c>
      <c r="BU133" s="9">
        <f t="shared" si="236"/>
        <v>0</v>
      </c>
      <c r="BV133" s="9">
        <f t="shared" si="236"/>
        <v>0</v>
      </c>
      <c r="BW133" s="9">
        <f t="shared" si="236"/>
        <v>0</v>
      </c>
      <c r="BX133" s="9">
        <f t="shared" si="236"/>
        <v>0</v>
      </c>
      <c r="BY133" s="9">
        <f t="shared" si="236"/>
        <v>0</v>
      </c>
      <c r="BZ133" s="9">
        <f t="shared" si="236"/>
        <v>0</v>
      </c>
      <c r="CA133" s="9">
        <f t="shared" si="236"/>
        <v>0</v>
      </c>
      <c r="CB133" s="9">
        <f t="shared" si="236"/>
        <v>0</v>
      </c>
      <c r="CC133" s="9">
        <f t="shared" si="236"/>
        <v>0</v>
      </c>
      <c r="CD133" s="7">
        <f>SUBTOTAL(9,CD122:CD132)</f>
        <v>0</v>
      </c>
      <c r="CE133" t="b">
        <f t="shared" si="230"/>
        <v>1</v>
      </c>
    </row>
    <row r="134" spans="3:83" hidden="1" outlineLevel="2" x14ac:dyDescent="0.5">
      <c r="C134" s="5" t="s">
        <v>120</v>
      </c>
      <c r="F134" t="s">
        <v>113</v>
      </c>
      <c r="G134" s="83"/>
      <c r="H134" s="7"/>
      <c r="I134" s="7"/>
      <c r="J134" s="7"/>
      <c r="K134" s="7"/>
      <c r="L134" s="7"/>
      <c r="M134" s="7"/>
      <c r="N134" s="7"/>
      <c r="O134" s="7"/>
      <c r="P134" s="7"/>
      <c r="Q134" s="7"/>
      <c r="R134" s="7"/>
      <c r="S134" s="83"/>
      <c r="T134" s="7"/>
      <c r="U134" s="7"/>
      <c r="V134" s="7"/>
      <c r="W134" s="7"/>
      <c r="X134" s="7"/>
      <c r="Y134" s="7"/>
      <c r="Z134" s="7"/>
      <c r="AA134" s="7"/>
      <c r="AB134" s="7"/>
      <c r="AC134" s="7"/>
      <c r="AD134" s="7"/>
      <c r="AE134" s="83"/>
      <c r="AF134" s="7"/>
      <c r="AG134" s="7"/>
      <c r="AH134" s="7"/>
      <c r="AI134" s="7"/>
      <c r="AJ134" s="7"/>
      <c r="AK134" s="7"/>
      <c r="AL134" s="7"/>
      <c r="AM134" s="7"/>
      <c r="AN134" s="7"/>
      <c r="AO134" s="7"/>
      <c r="AP134" s="7"/>
      <c r="AQ134" s="83"/>
      <c r="AR134" s="7"/>
      <c r="AS134" s="7"/>
      <c r="AT134" s="7"/>
      <c r="AU134" s="7"/>
      <c r="AV134" s="7"/>
      <c r="AW134" s="7"/>
      <c r="AX134" s="7"/>
      <c r="AY134" s="7"/>
      <c r="AZ134" s="7"/>
      <c r="BA134" s="7"/>
      <c r="BB134" s="7"/>
      <c r="BC134" s="83"/>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row>
    <row r="135" spans="3:83" hidden="1" outlineLevel="2" x14ac:dyDescent="0.5">
      <c r="C135" s="78" t="s">
        <v>389</v>
      </c>
      <c r="D135" s="78"/>
      <c r="E135" s="78"/>
      <c r="F135" s="78"/>
      <c r="G135" s="83"/>
      <c r="H135" s="88"/>
      <c r="I135" s="88"/>
      <c r="J135" s="88"/>
      <c r="K135" s="88"/>
      <c r="L135" s="88"/>
      <c r="M135" s="88"/>
      <c r="N135" s="88"/>
      <c r="O135" s="88"/>
      <c r="P135" s="88"/>
      <c r="Q135" s="88"/>
      <c r="R135" s="7">
        <f t="shared" ref="R135:R143" si="237">SUM(H135:Q135)</f>
        <v>0</v>
      </c>
      <c r="S135" s="83"/>
      <c r="T135" s="88"/>
      <c r="U135" s="88"/>
      <c r="V135" s="88"/>
      <c r="W135" s="88"/>
      <c r="X135" s="88"/>
      <c r="Y135" s="88"/>
      <c r="Z135" s="88"/>
      <c r="AA135" s="88"/>
      <c r="AB135" s="88"/>
      <c r="AC135" s="88"/>
      <c r="AD135" s="7">
        <f t="shared" ref="AD135:AD143" si="238">SUM(T135:AC135)</f>
        <v>0</v>
      </c>
      <c r="AE135" s="83"/>
      <c r="AF135" s="7">
        <f>T135-H135</f>
        <v>0</v>
      </c>
      <c r="AG135" s="7">
        <f t="shared" ref="AG135:AO143" si="239">U135-I135</f>
        <v>0</v>
      </c>
      <c r="AH135" s="7">
        <f t="shared" si="239"/>
        <v>0</v>
      </c>
      <c r="AI135" s="7">
        <f t="shared" si="239"/>
        <v>0</v>
      </c>
      <c r="AJ135" s="7">
        <f t="shared" si="239"/>
        <v>0</v>
      </c>
      <c r="AK135" s="7">
        <f t="shared" si="239"/>
        <v>0</v>
      </c>
      <c r="AL135" s="7">
        <f t="shared" si="239"/>
        <v>0</v>
      </c>
      <c r="AM135" s="7">
        <f t="shared" si="239"/>
        <v>0</v>
      </c>
      <c r="AN135" s="7">
        <f t="shared" si="239"/>
        <v>0</v>
      </c>
      <c r="AO135" s="7">
        <f t="shared" si="239"/>
        <v>0</v>
      </c>
      <c r="AP135" s="7">
        <f t="shared" ref="AP135:AP143" si="240">SUM(AF135:AO135)</f>
        <v>0</v>
      </c>
      <c r="AQ135" s="83"/>
      <c r="AR135" s="7" t="str">
        <f>IF(OR(AF135="",AF135=0),"",AF135)</f>
        <v/>
      </c>
      <c r="AS135" s="7" t="str">
        <f>IF(OR(AG135="",AG135=0),"",AG135-AF135)</f>
        <v/>
      </c>
      <c r="AT135" s="7" t="str">
        <f t="shared" ref="AT135:BA143" si="241">IF(OR(AH135="",AH135=0),"",AH135-AG135)</f>
        <v/>
      </c>
      <c r="AU135" s="7" t="str">
        <f t="shared" si="241"/>
        <v/>
      </c>
      <c r="AV135" s="7" t="str">
        <f t="shared" si="241"/>
        <v/>
      </c>
      <c r="AW135" s="7" t="str">
        <f t="shared" si="241"/>
        <v/>
      </c>
      <c r="AX135" s="7" t="str">
        <f t="shared" si="241"/>
        <v/>
      </c>
      <c r="AY135" s="7" t="str">
        <f t="shared" si="241"/>
        <v/>
      </c>
      <c r="AZ135" s="7" t="str">
        <f t="shared" si="241"/>
        <v/>
      </c>
      <c r="BA135" s="7" t="str">
        <f t="shared" si="241"/>
        <v/>
      </c>
      <c r="BB135" s="7">
        <f t="shared" ref="BB135:BB143" si="242">SUM(AR135:BA135)</f>
        <v>0</v>
      </c>
      <c r="BC135" s="83"/>
      <c r="BD135" s="88"/>
      <c r="BE135" s="88"/>
      <c r="BF135" s="88"/>
      <c r="BG135" s="88"/>
      <c r="BH135" s="88"/>
      <c r="BI135" s="88"/>
      <c r="BJ135" s="88"/>
      <c r="BK135" s="88"/>
      <c r="BL135" s="88"/>
      <c r="BM135" s="88"/>
      <c r="BN135" s="88"/>
      <c r="BO135" s="88"/>
      <c r="BP135" s="7">
        <f t="shared" ref="BP135:BP143" si="243">SUM(BD135:BO135)</f>
        <v>0</v>
      </c>
      <c r="BQ135" s="7">
        <f t="shared" ref="BQ135:CB143" si="244">IF(OR($BS$3&gt;BQ$6,$BS$3=BQ$6),$CD135/$BS$3,"")</f>
        <v>0</v>
      </c>
      <c r="BR135" s="7">
        <f t="shared" si="244"/>
        <v>0</v>
      </c>
      <c r="BS135" s="7">
        <f t="shared" si="244"/>
        <v>0</v>
      </c>
      <c r="BT135" s="7">
        <f t="shared" si="244"/>
        <v>0</v>
      </c>
      <c r="BU135" s="7">
        <f t="shared" si="244"/>
        <v>0</v>
      </c>
      <c r="BV135" s="7">
        <f t="shared" si="244"/>
        <v>0</v>
      </c>
      <c r="BW135" s="7">
        <f t="shared" si="244"/>
        <v>0</v>
      </c>
      <c r="BX135" s="7">
        <f t="shared" si="244"/>
        <v>0</v>
      </c>
      <c r="BY135" s="7">
        <f t="shared" si="244"/>
        <v>0</v>
      </c>
      <c r="BZ135" s="7">
        <f t="shared" si="244"/>
        <v>0</v>
      </c>
      <c r="CA135" s="7">
        <f t="shared" si="244"/>
        <v>0</v>
      </c>
      <c r="CB135" s="7">
        <f t="shared" si="244"/>
        <v>0</v>
      </c>
      <c r="CC135" s="7">
        <f>SUM(BQ135:CB135)</f>
        <v>0</v>
      </c>
      <c r="CD135" s="7">
        <f t="shared" ref="CD135:CD143" si="245">SUMIFS(AF135:AP135,$AF$5:$AP$5,$BR$2)</f>
        <v>0</v>
      </c>
      <c r="CE135" t="b">
        <f>CC135=CD135</f>
        <v>1</v>
      </c>
    </row>
    <row r="136" spans="3:83" hidden="1" outlineLevel="2" x14ac:dyDescent="0.5">
      <c r="C136" s="78"/>
      <c r="D136" s="78"/>
      <c r="E136" s="78"/>
      <c r="F136" s="78"/>
      <c r="G136" s="83"/>
      <c r="H136" s="88"/>
      <c r="I136" s="88"/>
      <c r="J136" s="88"/>
      <c r="K136" s="88"/>
      <c r="L136" s="88"/>
      <c r="M136" s="88"/>
      <c r="N136" s="88"/>
      <c r="O136" s="88"/>
      <c r="P136" s="88"/>
      <c r="Q136" s="88"/>
      <c r="R136" s="7">
        <f t="shared" si="237"/>
        <v>0</v>
      </c>
      <c r="S136" s="83"/>
      <c r="T136" s="88"/>
      <c r="U136" s="88"/>
      <c r="V136" s="88"/>
      <c r="W136" s="88"/>
      <c r="X136" s="88"/>
      <c r="Y136" s="88"/>
      <c r="Z136" s="88"/>
      <c r="AA136" s="88"/>
      <c r="AB136" s="88"/>
      <c r="AC136" s="88"/>
      <c r="AD136" s="7">
        <f t="shared" si="238"/>
        <v>0</v>
      </c>
      <c r="AE136" s="83"/>
      <c r="AF136" s="7">
        <f t="shared" ref="AF136:AF143" si="246">T136-H136</f>
        <v>0</v>
      </c>
      <c r="AG136" s="7">
        <f t="shared" si="239"/>
        <v>0</v>
      </c>
      <c r="AH136" s="7">
        <f t="shared" si="239"/>
        <v>0</v>
      </c>
      <c r="AI136" s="7">
        <f t="shared" si="239"/>
        <v>0</v>
      </c>
      <c r="AJ136" s="7">
        <f t="shared" si="239"/>
        <v>0</v>
      </c>
      <c r="AK136" s="7">
        <f t="shared" si="239"/>
        <v>0</v>
      </c>
      <c r="AL136" s="7">
        <f t="shared" si="239"/>
        <v>0</v>
      </c>
      <c r="AM136" s="7">
        <f t="shared" si="239"/>
        <v>0</v>
      </c>
      <c r="AN136" s="7">
        <f t="shared" si="239"/>
        <v>0</v>
      </c>
      <c r="AO136" s="7">
        <f t="shared" si="239"/>
        <v>0</v>
      </c>
      <c r="AP136" s="7">
        <f t="shared" si="240"/>
        <v>0</v>
      </c>
      <c r="AQ136" s="83"/>
      <c r="AR136" s="7" t="str">
        <f t="shared" ref="AR136:AR143" si="247">IF(OR(AF136="",AF136=0),"",AF136)</f>
        <v/>
      </c>
      <c r="AS136" s="7" t="str">
        <f t="shared" ref="AS136:AS143" si="248">IF(OR(AG136="",AG136=0),"",AG136-AF136)</f>
        <v/>
      </c>
      <c r="AT136" s="7" t="str">
        <f t="shared" si="241"/>
        <v/>
      </c>
      <c r="AU136" s="7" t="str">
        <f t="shared" si="241"/>
        <v/>
      </c>
      <c r="AV136" s="7" t="str">
        <f t="shared" si="241"/>
        <v/>
      </c>
      <c r="AW136" s="7" t="str">
        <f t="shared" si="241"/>
        <v/>
      </c>
      <c r="AX136" s="7" t="str">
        <f t="shared" si="241"/>
        <v/>
      </c>
      <c r="AY136" s="7" t="str">
        <f t="shared" si="241"/>
        <v/>
      </c>
      <c r="AZ136" s="7" t="str">
        <f t="shared" si="241"/>
        <v/>
      </c>
      <c r="BA136" s="7" t="str">
        <f t="shared" si="241"/>
        <v/>
      </c>
      <c r="BB136" s="7">
        <f t="shared" si="242"/>
        <v>0</v>
      </c>
      <c r="BC136" s="83"/>
      <c r="BD136" s="88"/>
      <c r="BE136" s="88"/>
      <c r="BF136" s="88"/>
      <c r="BG136" s="88"/>
      <c r="BH136" s="88"/>
      <c r="BI136" s="88"/>
      <c r="BJ136" s="88"/>
      <c r="BK136" s="88"/>
      <c r="BL136" s="88"/>
      <c r="BM136" s="88"/>
      <c r="BN136" s="88"/>
      <c r="BO136" s="88"/>
      <c r="BP136" s="7">
        <f t="shared" si="243"/>
        <v>0</v>
      </c>
      <c r="BQ136" s="7">
        <f t="shared" si="244"/>
        <v>0</v>
      </c>
      <c r="BR136" s="7">
        <f t="shared" si="244"/>
        <v>0</v>
      </c>
      <c r="BS136" s="7">
        <f t="shared" si="244"/>
        <v>0</v>
      </c>
      <c r="BT136" s="7">
        <f t="shared" si="244"/>
        <v>0</v>
      </c>
      <c r="BU136" s="7">
        <f t="shared" si="244"/>
        <v>0</v>
      </c>
      <c r="BV136" s="7">
        <f t="shared" si="244"/>
        <v>0</v>
      </c>
      <c r="BW136" s="7">
        <f t="shared" si="244"/>
        <v>0</v>
      </c>
      <c r="BX136" s="7">
        <f t="shared" si="244"/>
        <v>0</v>
      </c>
      <c r="BY136" s="7">
        <f t="shared" si="244"/>
        <v>0</v>
      </c>
      <c r="BZ136" s="7">
        <f t="shared" si="244"/>
        <v>0</v>
      </c>
      <c r="CA136" s="7">
        <f t="shared" si="244"/>
        <v>0</v>
      </c>
      <c r="CB136" s="7">
        <f t="shared" si="244"/>
        <v>0</v>
      </c>
      <c r="CC136" s="7">
        <f t="shared" ref="CC136:CC143" si="249">SUM(BQ136:CB136)</f>
        <v>0</v>
      </c>
      <c r="CD136" s="7">
        <f t="shared" si="245"/>
        <v>0</v>
      </c>
      <c r="CE136" t="b">
        <f t="shared" ref="CE136:CE144" si="250">CC136=CD136</f>
        <v>1</v>
      </c>
    </row>
    <row r="137" spans="3:83" hidden="1" outlineLevel="2" x14ac:dyDescent="0.5">
      <c r="C137" s="78"/>
      <c r="D137" s="78"/>
      <c r="E137" s="78"/>
      <c r="F137" s="78"/>
      <c r="G137" s="83"/>
      <c r="H137" s="88"/>
      <c r="I137" s="88"/>
      <c r="J137" s="88"/>
      <c r="K137" s="88"/>
      <c r="L137" s="88"/>
      <c r="M137" s="88"/>
      <c r="N137" s="88"/>
      <c r="O137" s="88"/>
      <c r="P137" s="88"/>
      <c r="Q137" s="88"/>
      <c r="R137" s="7">
        <f t="shared" si="237"/>
        <v>0</v>
      </c>
      <c r="S137" s="83"/>
      <c r="T137" s="88"/>
      <c r="U137" s="88"/>
      <c r="V137" s="88"/>
      <c r="W137" s="88"/>
      <c r="X137" s="88"/>
      <c r="Y137" s="88"/>
      <c r="Z137" s="88"/>
      <c r="AA137" s="88"/>
      <c r="AB137" s="88"/>
      <c r="AC137" s="88"/>
      <c r="AD137" s="7">
        <f t="shared" si="238"/>
        <v>0</v>
      </c>
      <c r="AE137" s="83"/>
      <c r="AF137" s="7">
        <f t="shared" si="246"/>
        <v>0</v>
      </c>
      <c r="AG137" s="7">
        <f t="shared" si="239"/>
        <v>0</v>
      </c>
      <c r="AH137" s="7">
        <f t="shared" si="239"/>
        <v>0</v>
      </c>
      <c r="AI137" s="7">
        <f t="shared" si="239"/>
        <v>0</v>
      </c>
      <c r="AJ137" s="7">
        <f t="shared" si="239"/>
        <v>0</v>
      </c>
      <c r="AK137" s="7">
        <f t="shared" si="239"/>
        <v>0</v>
      </c>
      <c r="AL137" s="7">
        <f t="shared" si="239"/>
        <v>0</v>
      </c>
      <c r="AM137" s="7">
        <f t="shared" si="239"/>
        <v>0</v>
      </c>
      <c r="AN137" s="7">
        <f t="shared" si="239"/>
        <v>0</v>
      </c>
      <c r="AO137" s="7">
        <f t="shared" si="239"/>
        <v>0</v>
      </c>
      <c r="AP137" s="7">
        <f t="shared" si="240"/>
        <v>0</v>
      </c>
      <c r="AQ137" s="83"/>
      <c r="AR137" s="7" t="str">
        <f t="shared" si="247"/>
        <v/>
      </c>
      <c r="AS137" s="7" t="str">
        <f t="shared" si="248"/>
        <v/>
      </c>
      <c r="AT137" s="7" t="str">
        <f t="shared" si="241"/>
        <v/>
      </c>
      <c r="AU137" s="7" t="str">
        <f t="shared" si="241"/>
        <v/>
      </c>
      <c r="AV137" s="7" t="str">
        <f t="shared" si="241"/>
        <v/>
      </c>
      <c r="AW137" s="7" t="str">
        <f t="shared" si="241"/>
        <v/>
      </c>
      <c r="AX137" s="7" t="str">
        <f t="shared" si="241"/>
        <v/>
      </c>
      <c r="AY137" s="7" t="str">
        <f t="shared" si="241"/>
        <v/>
      </c>
      <c r="AZ137" s="7" t="str">
        <f t="shared" si="241"/>
        <v/>
      </c>
      <c r="BA137" s="7" t="str">
        <f t="shared" si="241"/>
        <v/>
      </c>
      <c r="BB137" s="7">
        <f t="shared" si="242"/>
        <v>0</v>
      </c>
      <c r="BC137" s="83"/>
      <c r="BD137" s="88"/>
      <c r="BE137" s="88"/>
      <c r="BF137" s="88"/>
      <c r="BG137" s="88"/>
      <c r="BH137" s="88"/>
      <c r="BI137" s="88"/>
      <c r="BJ137" s="88"/>
      <c r="BK137" s="88"/>
      <c r="BL137" s="88"/>
      <c r="BM137" s="88"/>
      <c r="BN137" s="88"/>
      <c r="BO137" s="88"/>
      <c r="BP137" s="7">
        <f t="shared" si="243"/>
        <v>0</v>
      </c>
      <c r="BQ137" s="7">
        <f t="shared" si="244"/>
        <v>0</v>
      </c>
      <c r="BR137" s="7">
        <f t="shared" si="244"/>
        <v>0</v>
      </c>
      <c r="BS137" s="7">
        <f t="shared" si="244"/>
        <v>0</v>
      </c>
      <c r="BT137" s="7">
        <f t="shared" si="244"/>
        <v>0</v>
      </c>
      <c r="BU137" s="7">
        <f t="shared" si="244"/>
        <v>0</v>
      </c>
      <c r="BV137" s="7">
        <f t="shared" si="244"/>
        <v>0</v>
      </c>
      <c r="BW137" s="7">
        <f t="shared" si="244"/>
        <v>0</v>
      </c>
      <c r="BX137" s="7">
        <f t="shared" si="244"/>
        <v>0</v>
      </c>
      <c r="BY137" s="7">
        <f t="shared" si="244"/>
        <v>0</v>
      </c>
      <c r="BZ137" s="7">
        <f t="shared" si="244"/>
        <v>0</v>
      </c>
      <c r="CA137" s="7">
        <f t="shared" si="244"/>
        <v>0</v>
      </c>
      <c r="CB137" s="7">
        <f t="shared" si="244"/>
        <v>0</v>
      </c>
      <c r="CC137" s="7">
        <f t="shared" si="249"/>
        <v>0</v>
      </c>
      <c r="CD137" s="7">
        <f t="shared" si="245"/>
        <v>0</v>
      </c>
      <c r="CE137" t="b">
        <f t="shared" si="250"/>
        <v>1</v>
      </c>
    </row>
    <row r="138" spans="3:83" hidden="1" outlineLevel="2" x14ac:dyDescent="0.5">
      <c r="C138" s="78"/>
      <c r="D138" s="78"/>
      <c r="E138" s="78"/>
      <c r="F138" s="78"/>
      <c r="G138" s="83"/>
      <c r="H138" s="88"/>
      <c r="I138" s="88"/>
      <c r="J138" s="88"/>
      <c r="K138" s="88"/>
      <c r="L138" s="88"/>
      <c r="M138" s="88"/>
      <c r="N138" s="88"/>
      <c r="O138" s="88"/>
      <c r="P138" s="88"/>
      <c r="Q138" s="88"/>
      <c r="R138" s="7">
        <f t="shared" si="237"/>
        <v>0</v>
      </c>
      <c r="S138" s="83"/>
      <c r="T138" s="88"/>
      <c r="U138" s="88"/>
      <c r="V138" s="88"/>
      <c r="W138" s="88"/>
      <c r="X138" s="88"/>
      <c r="Y138" s="88"/>
      <c r="Z138" s="88"/>
      <c r="AA138" s="88"/>
      <c r="AB138" s="88"/>
      <c r="AC138" s="88"/>
      <c r="AD138" s="7">
        <f t="shared" si="238"/>
        <v>0</v>
      </c>
      <c r="AE138" s="83"/>
      <c r="AF138" s="7">
        <f t="shared" si="246"/>
        <v>0</v>
      </c>
      <c r="AG138" s="7">
        <f t="shared" si="239"/>
        <v>0</v>
      </c>
      <c r="AH138" s="7">
        <f t="shared" si="239"/>
        <v>0</v>
      </c>
      <c r="AI138" s="7">
        <f t="shared" si="239"/>
        <v>0</v>
      </c>
      <c r="AJ138" s="7">
        <f t="shared" si="239"/>
        <v>0</v>
      </c>
      <c r="AK138" s="7">
        <f t="shared" si="239"/>
        <v>0</v>
      </c>
      <c r="AL138" s="7">
        <f t="shared" si="239"/>
        <v>0</v>
      </c>
      <c r="AM138" s="7">
        <f t="shared" si="239"/>
        <v>0</v>
      </c>
      <c r="AN138" s="7">
        <f t="shared" si="239"/>
        <v>0</v>
      </c>
      <c r="AO138" s="7">
        <f t="shared" si="239"/>
        <v>0</v>
      </c>
      <c r="AP138" s="7">
        <f t="shared" si="240"/>
        <v>0</v>
      </c>
      <c r="AQ138" s="83"/>
      <c r="AR138" s="7" t="str">
        <f t="shared" si="247"/>
        <v/>
      </c>
      <c r="AS138" s="7" t="str">
        <f t="shared" si="248"/>
        <v/>
      </c>
      <c r="AT138" s="7" t="str">
        <f t="shared" si="241"/>
        <v/>
      </c>
      <c r="AU138" s="7" t="str">
        <f t="shared" si="241"/>
        <v/>
      </c>
      <c r="AV138" s="7" t="str">
        <f t="shared" si="241"/>
        <v/>
      </c>
      <c r="AW138" s="7" t="str">
        <f t="shared" si="241"/>
        <v/>
      </c>
      <c r="AX138" s="7" t="str">
        <f t="shared" si="241"/>
        <v/>
      </c>
      <c r="AY138" s="7" t="str">
        <f t="shared" si="241"/>
        <v/>
      </c>
      <c r="AZ138" s="7" t="str">
        <f t="shared" si="241"/>
        <v/>
      </c>
      <c r="BA138" s="7" t="str">
        <f t="shared" si="241"/>
        <v/>
      </c>
      <c r="BB138" s="7">
        <f t="shared" si="242"/>
        <v>0</v>
      </c>
      <c r="BC138" s="83"/>
      <c r="BD138" s="88"/>
      <c r="BE138" s="88"/>
      <c r="BF138" s="88"/>
      <c r="BG138" s="88"/>
      <c r="BH138" s="88"/>
      <c r="BI138" s="88"/>
      <c r="BJ138" s="88"/>
      <c r="BK138" s="88"/>
      <c r="BL138" s="88"/>
      <c r="BM138" s="88"/>
      <c r="BN138" s="88"/>
      <c r="BO138" s="88"/>
      <c r="BP138" s="7">
        <f t="shared" si="243"/>
        <v>0</v>
      </c>
      <c r="BQ138" s="7">
        <f t="shared" si="244"/>
        <v>0</v>
      </c>
      <c r="BR138" s="7">
        <f t="shared" si="244"/>
        <v>0</v>
      </c>
      <c r="BS138" s="7">
        <f t="shared" si="244"/>
        <v>0</v>
      </c>
      <c r="BT138" s="7">
        <f t="shared" si="244"/>
        <v>0</v>
      </c>
      <c r="BU138" s="7">
        <f t="shared" si="244"/>
        <v>0</v>
      </c>
      <c r="BV138" s="7">
        <f t="shared" si="244"/>
        <v>0</v>
      </c>
      <c r="BW138" s="7">
        <f t="shared" si="244"/>
        <v>0</v>
      </c>
      <c r="BX138" s="7">
        <f t="shared" si="244"/>
        <v>0</v>
      </c>
      <c r="BY138" s="7">
        <f t="shared" si="244"/>
        <v>0</v>
      </c>
      <c r="BZ138" s="7">
        <f t="shared" si="244"/>
        <v>0</v>
      </c>
      <c r="CA138" s="7">
        <f t="shared" si="244"/>
        <v>0</v>
      </c>
      <c r="CB138" s="7">
        <f t="shared" si="244"/>
        <v>0</v>
      </c>
      <c r="CC138" s="7">
        <f t="shared" si="249"/>
        <v>0</v>
      </c>
      <c r="CD138" s="7">
        <f t="shared" si="245"/>
        <v>0</v>
      </c>
      <c r="CE138" t="b">
        <f t="shared" si="250"/>
        <v>1</v>
      </c>
    </row>
    <row r="139" spans="3:83" hidden="1" outlineLevel="2" x14ac:dyDescent="0.5">
      <c r="C139" s="78"/>
      <c r="D139" s="78"/>
      <c r="E139" s="78"/>
      <c r="F139" s="78"/>
      <c r="G139" s="83"/>
      <c r="H139" s="88"/>
      <c r="I139" s="88"/>
      <c r="J139" s="88"/>
      <c r="K139" s="88"/>
      <c r="L139" s="88"/>
      <c r="M139" s="88"/>
      <c r="N139" s="88"/>
      <c r="O139" s="88"/>
      <c r="P139" s="88"/>
      <c r="Q139" s="88"/>
      <c r="R139" s="7">
        <f t="shared" si="237"/>
        <v>0</v>
      </c>
      <c r="S139" s="83"/>
      <c r="T139" s="88"/>
      <c r="U139" s="88"/>
      <c r="V139" s="88"/>
      <c r="W139" s="88"/>
      <c r="X139" s="88"/>
      <c r="Y139" s="88"/>
      <c r="Z139" s="88"/>
      <c r="AA139" s="88"/>
      <c r="AB139" s="88"/>
      <c r="AC139" s="88"/>
      <c r="AD139" s="7">
        <f t="shared" si="238"/>
        <v>0</v>
      </c>
      <c r="AE139" s="83"/>
      <c r="AF139" s="7">
        <f t="shared" si="246"/>
        <v>0</v>
      </c>
      <c r="AG139" s="7">
        <f t="shared" si="239"/>
        <v>0</v>
      </c>
      <c r="AH139" s="7">
        <f t="shared" si="239"/>
        <v>0</v>
      </c>
      <c r="AI139" s="7">
        <f t="shared" si="239"/>
        <v>0</v>
      </c>
      <c r="AJ139" s="7">
        <f t="shared" si="239"/>
        <v>0</v>
      </c>
      <c r="AK139" s="7">
        <f t="shared" si="239"/>
        <v>0</v>
      </c>
      <c r="AL139" s="7">
        <f t="shared" si="239"/>
        <v>0</v>
      </c>
      <c r="AM139" s="7">
        <f t="shared" si="239"/>
        <v>0</v>
      </c>
      <c r="AN139" s="7">
        <f t="shared" si="239"/>
        <v>0</v>
      </c>
      <c r="AO139" s="7">
        <f t="shared" si="239"/>
        <v>0</v>
      </c>
      <c r="AP139" s="7">
        <f t="shared" si="240"/>
        <v>0</v>
      </c>
      <c r="AQ139" s="83"/>
      <c r="AR139" s="7" t="str">
        <f t="shared" si="247"/>
        <v/>
      </c>
      <c r="AS139" s="7" t="str">
        <f t="shared" si="248"/>
        <v/>
      </c>
      <c r="AT139" s="7" t="str">
        <f t="shared" si="241"/>
        <v/>
      </c>
      <c r="AU139" s="7" t="str">
        <f t="shared" si="241"/>
        <v/>
      </c>
      <c r="AV139" s="7" t="str">
        <f t="shared" si="241"/>
        <v/>
      </c>
      <c r="AW139" s="7" t="str">
        <f t="shared" si="241"/>
        <v/>
      </c>
      <c r="AX139" s="7" t="str">
        <f t="shared" si="241"/>
        <v/>
      </c>
      <c r="AY139" s="7" t="str">
        <f t="shared" si="241"/>
        <v/>
      </c>
      <c r="AZ139" s="7" t="str">
        <f t="shared" si="241"/>
        <v/>
      </c>
      <c r="BA139" s="7" t="str">
        <f t="shared" si="241"/>
        <v/>
      </c>
      <c r="BB139" s="7">
        <f t="shared" si="242"/>
        <v>0</v>
      </c>
      <c r="BC139" s="83"/>
      <c r="BD139" s="88"/>
      <c r="BE139" s="88"/>
      <c r="BF139" s="88"/>
      <c r="BG139" s="88"/>
      <c r="BH139" s="88"/>
      <c r="BI139" s="88"/>
      <c r="BJ139" s="88"/>
      <c r="BK139" s="88"/>
      <c r="BL139" s="88"/>
      <c r="BM139" s="88"/>
      <c r="BN139" s="88"/>
      <c r="BO139" s="88"/>
      <c r="BP139" s="7">
        <f t="shared" si="243"/>
        <v>0</v>
      </c>
      <c r="BQ139" s="7">
        <f t="shared" si="244"/>
        <v>0</v>
      </c>
      <c r="BR139" s="7">
        <f t="shared" si="244"/>
        <v>0</v>
      </c>
      <c r="BS139" s="7">
        <f t="shared" si="244"/>
        <v>0</v>
      </c>
      <c r="BT139" s="7">
        <f t="shared" si="244"/>
        <v>0</v>
      </c>
      <c r="BU139" s="7">
        <f t="shared" si="244"/>
        <v>0</v>
      </c>
      <c r="BV139" s="7">
        <f t="shared" si="244"/>
        <v>0</v>
      </c>
      <c r="BW139" s="7">
        <f t="shared" si="244"/>
        <v>0</v>
      </c>
      <c r="BX139" s="7">
        <f t="shared" si="244"/>
        <v>0</v>
      </c>
      <c r="BY139" s="7">
        <f t="shared" si="244"/>
        <v>0</v>
      </c>
      <c r="BZ139" s="7">
        <f t="shared" si="244"/>
        <v>0</v>
      </c>
      <c r="CA139" s="7">
        <f t="shared" si="244"/>
        <v>0</v>
      </c>
      <c r="CB139" s="7">
        <f t="shared" si="244"/>
        <v>0</v>
      </c>
      <c r="CC139" s="7">
        <f t="shared" si="249"/>
        <v>0</v>
      </c>
      <c r="CD139" s="7">
        <f t="shared" si="245"/>
        <v>0</v>
      </c>
      <c r="CE139" t="b">
        <f t="shared" si="250"/>
        <v>1</v>
      </c>
    </row>
    <row r="140" spans="3:83" hidden="1" outlineLevel="2" x14ac:dyDescent="0.5">
      <c r="C140" s="78"/>
      <c r="D140" s="78"/>
      <c r="E140" s="78"/>
      <c r="F140" s="78"/>
      <c r="G140" s="83"/>
      <c r="H140" s="88"/>
      <c r="I140" s="88"/>
      <c r="J140" s="88"/>
      <c r="K140" s="88"/>
      <c r="L140" s="88"/>
      <c r="M140" s="88"/>
      <c r="N140" s="88"/>
      <c r="O140" s="88"/>
      <c r="P140" s="88"/>
      <c r="Q140" s="88"/>
      <c r="R140" s="7">
        <f t="shared" si="237"/>
        <v>0</v>
      </c>
      <c r="S140" s="83"/>
      <c r="T140" s="88"/>
      <c r="U140" s="88"/>
      <c r="V140" s="88"/>
      <c r="W140" s="88"/>
      <c r="X140" s="88"/>
      <c r="Y140" s="88"/>
      <c r="Z140" s="88"/>
      <c r="AA140" s="88"/>
      <c r="AB140" s="88"/>
      <c r="AC140" s="88"/>
      <c r="AD140" s="7">
        <f t="shared" si="238"/>
        <v>0</v>
      </c>
      <c r="AE140" s="83"/>
      <c r="AF140" s="7">
        <f t="shared" si="246"/>
        <v>0</v>
      </c>
      <c r="AG140" s="7">
        <f t="shared" si="239"/>
        <v>0</v>
      </c>
      <c r="AH140" s="7">
        <f t="shared" si="239"/>
        <v>0</v>
      </c>
      <c r="AI140" s="7">
        <f t="shared" si="239"/>
        <v>0</v>
      </c>
      <c r="AJ140" s="7">
        <f t="shared" si="239"/>
        <v>0</v>
      </c>
      <c r="AK140" s="7">
        <f t="shared" si="239"/>
        <v>0</v>
      </c>
      <c r="AL140" s="7">
        <f t="shared" si="239"/>
        <v>0</v>
      </c>
      <c r="AM140" s="7">
        <f t="shared" si="239"/>
        <v>0</v>
      </c>
      <c r="AN140" s="7">
        <f t="shared" si="239"/>
        <v>0</v>
      </c>
      <c r="AO140" s="7">
        <f t="shared" si="239"/>
        <v>0</v>
      </c>
      <c r="AP140" s="7">
        <f t="shared" si="240"/>
        <v>0</v>
      </c>
      <c r="AQ140" s="83"/>
      <c r="AR140" s="7" t="str">
        <f t="shared" si="247"/>
        <v/>
      </c>
      <c r="AS140" s="7" t="str">
        <f t="shared" si="248"/>
        <v/>
      </c>
      <c r="AT140" s="7" t="str">
        <f t="shared" si="241"/>
        <v/>
      </c>
      <c r="AU140" s="7" t="str">
        <f t="shared" si="241"/>
        <v/>
      </c>
      <c r="AV140" s="7" t="str">
        <f t="shared" si="241"/>
        <v/>
      </c>
      <c r="AW140" s="7" t="str">
        <f t="shared" si="241"/>
        <v/>
      </c>
      <c r="AX140" s="7" t="str">
        <f t="shared" si="241"/>
        <v/>
      </c>
      <c r="AY140" s="7" t="str">
        <f t="shared" si="241"/>
        <v/>
      </c>
      <c r="AZ140" s="7" t="str">
        <f t="shared" si="241"/>
        <v/>
      </c>
      <c r="BA140" s="7" t="str">
        <f t="shared" si="241"/>
        <v/>
      </c>
      <c r="BB140" s="7">
        <f t="shared" si="242"/>
        <v>0</v>
      </c>
      <c r="BC140" s="83"/>
      <c r="BD140" s="88"/>
      <c r="BE140" s="88"/>
      <c r="BF140" s="88"/>
      <c r="BG140" s="88"/>
      <c r="BH140" s="88"/>
      <c r="BI140" s="88"/>
      <c r="BJ140" s="88"/>
      <c r="BK140" s="88"/>
      <c r="BL140" s="88"/>
      <c r="BM140" s="88"/>
      <c r="BN140" s="88"/>
      <c r="BO140" s="88"/>
      <c r="BP140" s="7">
        <f t="shared" si="243"/>
        <v>0</v>
      </c>
      <c r="BQ140" s="7">
        <f t="shared" si="244"/>
        <v>0</v>
      </c>
      <c r="BR140" s="7">
        <f t="shared" si="244"/>
        <v>0</v>
      </c>
      <c r="BS140" s="7">
        <f t="shared" si="244"/>
        <v>0</v>
      </c>
      <c r="BT140" s="7">
        <f t="shared" si="244"/>
        <v>0</v>
      </c>
      <c r="BU140" s="7">
        <f t="shared" si="244"/>
        <v>0</v>
      </c>
      <c r="BV140" s="7">
        <f t="shared" si="244"/>
        <v>0</v>
      </c>
      <c r="BW140" s="7">
        <f t="shared" si="244"/>
        <v>0</v>
      </c>
      <c r="BX140" s="7">
        <f t="shared" si="244"/>
        <v>0</v>
      </c>
      <c r="BY140" s="7">
        <f t="shared" si="244"/>
        <v>0</v>
      </c>
      <c r="BZ140" s="7">
        <f t="shared" si="244"/>
        <v>0</v>
      </c>
      <c r="CA140" s="7">
        <f t="shared" si="244"/>
        <v>0</v>
      </c>
      <c r="CB140" s="7">
        <f t="shared" si="244"/>
        <v>0</v>
      </c>
      <c r="CC140" s="7">
        <f t="shared" si="249"/>
        <v>0</v>
      </c>
      <c r="CD140" s="7">
        <f t="shared" si="245"/>
        <v>0</v>
      </c>
      <c r="CE140" t="b">
        <f t="shared" si="250"/>
        <v>1</v>
      </c>
    </row>
    <row r="141" spans="3:83" hidden="1" outlineLevel="2" x14ac:dyDescent="0.5">
      <c r="C141" s="78"/>
      <c r="D141" s="78"/>
      <c r="E141" s="78"/>
      <c r="F141" s="78"/>
      <c r="G141" s="83"/>
      <c r="H141" s="88"/>
      <c r="I141" s="88"/>
      <c r="J141" s="88"/>
      <c r="K141" s="88"/>
      <c r="L141" s="88"/>
      <c r="M141" s="88"/>
      <c r="N141" s="88"/>
      <c r="O141" s="88"/>
      <c r="P141" s="88"/>
      <c r="Q141" s="88"/>
      <c r="R141" s="7">
        <f t="shared" si="237"/>
        <v>0</v>
      </c>
      <c r="S141" s="83"/>
      <c r="T141" s="88"/>
      <c r="U141" s="88"/>
      <c r="V141" s="88"/>
      <c r="W141" s="88"/>
      <c r="X141" s="88"/>
      <c r="Y141" s="88"/>
      <c r="Z141" s="88"/>
      <c r="AA141" s="88"/>
      <c r="AB141" s="88"/>
      <c r="AC141" s="88"/>
      <c r="AD141" s="7">
        <f t="shared" si="238"/>
        <v>0</v>
      </c>
      <c r="AE141" s="83"/>
      <c r="AF141" s="7">
        <f t="shared" si="246"/>
        <v>0</v>
      </c>
      <c r="AG141" s="7">
        <f t="shared" si="239"/>
        <v>0</v>
      </c>
      <c r="AH141" s="7">
        <f t="shared" si="239"/>
        <v>0</v>
      </c>
      <c r="AI141" s="7">
        <f t="shared" si="239"/>
        <v>0</v>
      </c>
      <c r="AJ141" s="7">
        <f t="shared" si="239"/>
        <v>0</v>
      </c>
      <c r="AK141" s="7">
        <f t="shared" si="239"/>
        <v>0</v>
      </c>
      <c r="AL141" s="7">
        <f t="shared" si="239"/>
        <v>0</v>
      </c>
      <c r="AM141" s="7">
        <f t="shared" si="239"/>
        <v>0</v>
      </c>
      <c r="AN141" s="7">
        <f t="shared" si="239"/>
        <v>0</v>
      </c>
      <c r="AO141" s="7">
        <f t="shared" si="239"/>
        <v>0</v>
      </c>
      <c r="AP141" s="7">
        <f t="shared" si="240"/>
        <v>0</v>
      </c>
      <c r="AQ141" s="83"/>
      <c r="AR141" s="7" t="str">
        <f t="shared" si="247"/>
        <v/>
      </c>
      <c r="AS141" s="7" t="str">
        <f t="shared" si="248"/>
        <v/>
      </c>
      <c r="AT141" s="7" t="str">
        <f t="shared" si="241"/>
        <v/>
      </c>
      <c r="AU141" s="7" t="str">
        <f t="shared" si="241"/>
        <v/>
      </c>
      <c r="AV141" s="7" t="str">
        <f t="shared" si="241"/>
        <v/>
      </c>
      <c r="AW141" s="7" t="str">
        <f t="shared" si="241"/>
        <v/>
      </c>
      <c r="AX141" s="7" t="str">
        <f t="shared" si="241"/>
        <v/>
      </c>
      <c r="AY141" s="7" t="str">
        <f t="shared" si="241"/>
        <v/>
      </c>
      <c r="AZ141" s="7" t="str">
        <f t="shared" si="241"/>
        <v/>
      </c>
      <c r="BA141" s="7" t="str">
        <f t="shared" si="241"/>
        <v/>
      </c>
      <c r="BB141" s="7">
        <f t="shared" si="242"/>
        <v>0</v>
      </c>
      <c r="BC141" s="83"/>
      <c r="BD141" s="88"/>
      <c r="BE141" s="88"/>
      <c r="BF141" s="88"/>
      <c r="BG141" s="88"/>
      <c r="BH141" s="88"/>
      <c r="BI141" s="88"/>
      <c r="BJ141" s="88"/>
      <c r="BK141" s="88"/>
      <c r="BL141" s="88"/>
      <c r="BM141" s="88"/>
      <c r="BN141" s="88"/>
      <c r="BO141" s="88"/>
      <c r="BP141" s="7">
        <f t="shared" si="243"/>
        <v>0</v>
      </c>
      <c r="BQ141" s="7">
        <f t="shared" si="244"/>
        <v>0</v>
      </c>
      <c r="BR141" s="7">
        <f t="shared" si="244"/>
        <v>0</v>
      </c>
      <c r="BS141" s="7">
        <f t="shared" si="244"/>
        <v>0</v>
      </c>
      <c r="BT141" s="7">
        <f t="shared" si="244"/>
        <v>0</v>
      </c>
      <c r="BU141" s="7">
        <f t="shared" si="244"/>
        <v>0</v>
      </c>
      <c r="BV141" s="7">
        <f t="shared" si="244"/>
        <v>0</v>
      </c>
      <c r="BW141" s="7">
        <f t="shared" si="244"/>
        <v>0</v>
      </c>
      <c r="BX141" s="7">
        <f t="shared" si="244"/>
        <v>0</v>
      </c>
      <c r="BY141" s="7">
        <f t="shared" si="244"/>
        <v>0</v>
      </c>
      <c r="BZ141" s="7">
        <f t="shared" si="244"/>
        <v>0</v>
      </c>
      <c r="CA141" s="7">
        <f t="shared" si="244"/>
        <v>0</v>
      </c>
      <c r="CB141" s="7">
        <f t="shared" si="244"/>
        <v>0</v>
      </c>
      <c r="CC141" s="7">
        <f t="shared" si="249"/>
        <v>0</v>
      </c>
      <c r="CD141" s="7">
        <f t="shared" si="245"/>
        <v>0</v>
      </c>
      <c r="CE141" t="b">
        <f t="shared" si="250"/>
        <v>1</v>
      </c>
    </row>
    <row r="142" spans="3:83" hidden="1" outlineLevel="2" x14ac:dyDescent="0.5">
      <c r="C142" s="78"/>
      <c r="D142" s="78"/>
      <c r="E142" s="78"/>
      <c r="F142" s="78"/>
      <c r="G142" s="83"/>
      <c r="H142" s="88"/>
      <c r="I142" s="88"/>
      <c r="J142" s="88"/>
      <c r="K142" s="88"/>
      <c r="L142" s="88"/>
      <c r="M142" s="88"/>
      <c r="N142" s="88"/>
      <c r="O142" s="88"/>
      <c r="P142" s="88"/>
      <c r="Q142" s="88"/>
      <c r="R142" s="7">
        <f t="shared" si="237"/>
        <v>0</v>
      </c>
      <c r="S142" s="83"/>
      <c r="T142" s="88"/>
      <c r="U142" s="88"/>
      <c r="V142" s="88"/>
      <c r="W142" s="88"/>
      <c r="X142" s="88"/>
      <c r="Y142" s="88"/>
      <c r="Z142" s="88"/>
      <c r="AA142" s="88"/>
      <c r="AB142" s="88"/>
      <c r="AC142" s="88"/>
      <c r="AD142" s="7">
        <f t="shared" si="238"/>
        <v>0</v>
      </c>
      <c r="AE142" s="83"/>
      <c r="AF142" s="7">
        <f t="shared" si="246"/>
        <v>0</v>
      </c>
      <c r="AG142" s="7">
        <f t="shared" si="239"/>
        <v>0</v>
      </c>
      <c r="AH142" s="7">
        <f t="shared" si="239"/>
        <v>0</v>
      </c>
      <c r="AI142" s="7">
        <f t="shared" si="239"/>
        <v>0</v>
      </c>
      <c r="AJ142" s="7">
        <f t="shared" si="239"/>
        <v>0</v>
      </c>
      <c r="AK142" s="7">
        <f t="shared" si="239"/>
        <v>0</v>
      </c>
      <c r="AL142" s="7">
        <f t="shared" si="239"/>
        <v>0</v>
      </c>
      <c r="AM142" s="7">
        <f t="shared" si="239"/>
        <v>0</v>
      </c>
      <c r="AN142" s="7">
        <f t="shared" si="239"/>
        <v>0</v>
      </c>
      <c r="AO142" s="7">
        <f t="shared" si="239"/>
        <v>0</v>
      </c>
      <c r="AP142" s="7">
        <f t="shared" si="240"/>
        <v>0</v>
      </c>
      <c r="AQ142" s="83"/>
      <c r="AR142" s="7" t="str">
        <f t="shared" si="247"/>
        <v/>
      </c>
      <c r="AS142" s="7" t="str">
        <f t="shared" si="248"/>
        <v/>
      </c>
      <c r="AT142" s="7" t="str">
        <f t="shared" si="241"/>
        <v/>
      </c>
      <c r="AU142" s="7" t="str">
        <f t="shared" si="241"/>
        <v/>
      </c>
      <c r="AV142" s="7" t="str">
        <f t="shared" si="241"/>
        <v/>
      </c>
      <c r="AW142" s="7" t="str">
        <f t="shared" si="241"/>
        <v/>
      </c>
      <c r="AX142" s="7" t="str">
        <f t="shared" si="241"/>
        <v/>
      </c>
      <c r="AY142" s="7" t="str">
        <f t="shared" si="241"/>
        <v/>
      </c>
      <c r="AZ142" s="7" t="str">
        <f t="shared" si="241"/>
        <v/>
      </c>
      <c r="BA142" s="7" t="str">
        <f t="shared" si="241"/>
        <v/>
      </c>
      <c r="BB142" s="7">
        <f t="shared" si="242"/>
        <v>0</v>
      </c>
      <c r="BC142" s="83"/>
      <c r="BD142" s="88"/>
      <c r="BE142" s="88"/>
      <c r="BF142" s="88"/>
      <c r="BG142" s="88"/>
      <c r="BH142" s="88"/>
      <c r="BI142" s="88"/>
      <c r="BJ142" s="88"/>
      <c r="BK142" s="88"/>
      <c r="BL142" s="88"/>
      <c r="BM142" s="88"/>
      <c r="BN142" s="88"/>
      <c r="BO142" s="88"/>
      <c r="BP142" s="7">
        <f t="shared" si="243"/>
        <v>0</v>
      </c>
      <c r="BQ142" s="7">
        <f t="shared" si="244"/>
        <v>0</v>
      </c>
      <c r="BR142" s="7">
        <f t="shared" si="244"/>
        <v>0</v>
      </c>
      <c r="BS142" s="7">
        <f t="shared" si="244"/>
        <v>0</v>
      </c>
      <c r="BT142" s="7">
        <f t="shared" si="244"/>
        <v>0</v>
      </c>
      <c r="BU142" s="7">
        <f t="shared" si="244"/>
        <v>0</v>
      </c>
      <c r="BV142" s="7">
        <f t="shared" si="244"/>
        <v>0</v>
      </c>
      <c r="BW142" s="7">
        <f t="shared" si="244"/>
        <v>0</v>
      </c>
      <c r="BX142" s="7">
        <f t="shared" si="244"/>
        <v>0</v>
      </c>
      <c r="BY142" s="7">
        <f t="shared" si="244"/>
        <v>0</v>
      </c>
      <c r="BZ142" s="7">
        <f t="shared" si="244"/>
        <v>0</v>
      </c>
      <c r="CA142" s="7">
        <f t="shared" si="244"/>
        <v>0</v>
      </c>
      <c r="CB142" s="7">
        <f t="shared" si="244"/>
        <v>0</v>
      </c>
      <c r="CC142" s="7">
        <f t="shared" si="249"/>
        <v>0</v>
      </c>
      <c r="CD142" s="7">
        <f t="shared" si="245"/>
        <v>0</v>
      </c>
      <c r="CE142" t="b">
        <f t="shared" si="250"/>
        <v>1</v>
      </c>
    </row>
    <row r="143" spans="3:83" hidden="1" outlineLevel="2" x14ac:dyDescent="0.5">
      <c r="C143" s="90"/>
      <c r="D143" s="90"/>
      <c r="E143" s="90"/>
      <c r="F143" s="90"/>
      <c r="G143" s="84"/>
      <c r="H143" s="89"/>
      <c r="I143" s="89"/>
      <c r="J143" s="89"/>
      <c r="K143" s="89"/>
      <c r="L143" s="89"/>
      <c r="M143" s="89"/>
      <c r="N143" s="89"/>
      <c r="O143" s="89"/>
      <c r="P143" s="89"/>
      <c r="Q143" s="89"/>
      <c r="R143" s="8">
        <f t="shared" si="237"/>
        <v>0</v>
      </c>
      <c r="S143" s="84"/>
      <c r="T143" s="89"/>
      <c r="U143" s="89"/>
      <c r="V143" s="89"/>
      <c r="W143" s="89"/>
      <c r="X143" s="89"/>
      <c r="Y143" s="89"/>
      <c r="Z143" s="89"/>
      <c r="AA143" s="89"/>
      <c r="AB143" s="89"/>
      <c r="AC143" s="89"/>
      <c r="AD143" s="8">
        <f t="shared" si="238"/>
        <v>0</v>
      </c>
      <c r="AE143" s="84"/>
      <c r="AF143" s="8">
        <f t="shared" si="246"/>
        <v>0</v>
      </c>
      <c r="AG143" s="8">
        <f t="shared" si="239"/>
        <v>0</v>
      </c>
      <c r="AH143" s="8">
        <f t="shared" si="239"/>
        <v>0</v>
      </c>
      <c r="AI143" s="8">
        <f t="shared" si="239"/>
        <v>0</v>
      </c>
      <c r="AJ143" s="8">
        <f t="shared" si="239"/>
        <v>0</v>
      </c>
      <c r="AK143" s="8">
        <f t="shared" si="239"/>
        <v>0</v>
      </c>
      <c r="AL143" s="8">
        <f t="shared" si="239"/>
        <v>0</v>
      </c>
      <c r="AM143" s="8">
        <f t="shared" si="239"/>
        <v>0</v>
      </c>
      <c r="AN143" s="8">
        <f t="shared" si="239"/>
        <v>0</v>
      </c>
      <c r="AO143" s="8">
        <f t="shared" si="239"/>
        <v>0</v>
      </c>
      <c r="AP143" s="8">
        <f t="shared" si="240"/>
        <v>0</v>
      </c>
      <c r="AQ143" s="84"/>
      <c r="AR143" s="8" t="str">
        <f t="shared" si="247"/>
        <v/>
      </c>
      <c r="AS143" s="8" t="str">
        <f t="shared" si="248"/>
        <v/>
      </c>
      <c r="AT143" s="8" t="str">
        <f t="shared" si="241"/>
        <v/>
      </c>
      <c r="AU143" s="8" t="str">
        <f t="shared" si="241"/>
        <v/>
      </c>
      <c r="AV143" s="8" t="str">
        <f t="shared" si="241"/>
        <v/>
      </c>
      <c r="AW143" s="8" t="str">
        <f t="shared" si="241"/>
        <v/>
      </c>
      <c r="AX143" s="8" t="str">
        <f t="shared" si="241"/>
        <v/>
      </c>
      <c r="AY143" s="8" t="str">
        <f t="shared" si="241"/>
        <v/>
      </c>
      <c r="AZ143" s="8" t="str">
        <f t="shared" si="241"/>
        <v/>
      </c>
      <c r="BA143" s="8" t="str">
        <f t="shared" si="241"/>
        <v/>
      </c>
      <c r="BB143" s="8">
        <f t="shared" si="242"/>
        <v>0</v>
      </c>
      <c r="BC143" s="84"/>
      <c r="BD143" s="239"/>
      <c r="BE143" s="89"/>
      <c r="BF143" s="89"/>
      <c r="BG143" s="89"/>
      <c r="BH143" s="89"/>
      <c r="BI143" s="89"/>
      <c r="BJ143" s="89"/>
      <c r="BK143" s="89"/>
      <c r="BL143" s="89"/>
      <c r="BM143" s="89"/>
      <c r="BN143" s="89"/>
      <c r="BO143" s="89"/>
      <c r="BP143" s="8">
        <f t="shared" si="243"/>
        <v>0</v>
      </c>
      <c r="BQ143" s="8">
        <f t="shared" si="244"/>
        <v>0</v>
      </c>
      <c r="BR143" s="8">
        <f t="shared" si="244"/>
        <v>0</v>
      </c>
      <c r="BS143" s="8">
        <f t="shared" si="244"/>
        <v>0</v>
      </c>
      <c r="BT143" s="8">
        <f t="shared" si="244"/>
        <v>0</v>
      </c>
      <c r="BU143" s="8">
        <f t="shared" si="244"/>
        <v>0</v>
      </c>
      <c r="BV143" s="8">
        <f t="shared" si="244"/>
        <v>0</v>
      </c>
      <c r="BW143" s="8">
        <f t="shared" si="244"/>
        <v>0</v>
      </c>
      <c r="BX143" s="8">
        <f t="shared" si="244"/>
        <v>0</v>
      </c>
      <c r="BY143" s="8">
        <f t="shared" si="244"/>
        <v>0</v>
      </c>
      <c r="BZ143" s="8">
        <f t="shared" si="244"/>
        <v>0</v>
      </c>
      <c r="CA143" s="8">
        <f t="shared" si="244"/>
        <v>0</v>
      </c>
      <c r="CB143" s="8">
        <f t="shared" si="244"/>
        <v>0</v>
      </c>
      <c r="CC143" s="8">
        <f t="shared" si="249"/>
        <v>0</v>
      </c>
      <c r="CD143" s="7">
        <f t="shared" si="245"/>
        <v>0</v>
      </c>
      <c r="CE143" t="b">
        <f t="shared" si="250"/>
        <v>1</v>
      </c>
    </row>
    <row r="144" spans="3:83" outlineLevel="1" collapsed="1" x14ac:dyDescent="0.5">
      <c r="C144" s="6" t="s">
        <v>123</v>
      </c>
      <c r="D144" s="2"/>
      <c r="E144" s="2"/>
      <c r="F144" s="2"/>
      <c r="G144" s="83"/>
      <c r="H144" s="9">
        <f t="shared" ref="H144:R144" si="251">SUBTOTAL(9,H134:H143)</f>
        <v>0</v>
      </c>
      <c r="I144" s="9">
        <f t="shared" si="251"/>
        <v>0</v>
      </c>
      <c r="J144" s="9">
        <f t="shared" si="251"/>
        <v>0</v>
      </c>
      <c r="K144" s="9">
        <f t="shared" si="251"/>
        <v>0</v>
      </c>
      <c r="L144" s="9">
        <f t="shared" si="251"/>
        <v>0</v>
      </c>
      <c r="M144" s="9">
        <f t="shared" si="251"/>
        <v>0</v>
      </c>
      <c r="N144" s="9">
        <f t="shared" si="251"/>
        <v>0</v>
      </c>
      <c r="O144" s="9">
        <f t="shared" si="251"/>
        <v>0</v>
      </c>
      <c r="P144" s="9">
        <f t="shared" si="251"/>
        <v>0</v>
      </c>
      <c r="Q144" s="9">
        <f t="shared" si="251"/>
        <v>0</v>
      </c>
      <c r="R144" s="9">
        <f t="shared" si="251"/>
        <v>0</v>
      </c>
      <c r="S144" s="83"/>
      <c r="T144" s="9">
        <f t="shared" ref="T144:AD144" si="252">SUBTOTAL(9,T134:T143)</f>
        <v>0</v>
      </c>
      <c r="U144" s="9">
        <f t="shared" si="252"/>
        <v>0</v>
      </c>
      <c r="V144" s="9">
        <f t="shared" si="252"/>
        <v>0</v>
      </c>
      <c r="W144" s="9">
        <f t="shared" si="252"/>
        <v>0</v>
      </c>
      <c r="X144" s="9">
        <f t="shared" si="252"/>
        <v>0</v>
      </c>
      <c r="Y144" s="9">
        <f t="shared" si="252"/>
        <v>0</v>
      </c>
      <c r="Z144" s="9">
        <f t="shared" si="252"/>
        <v>0</v>
      </c>
      <c r="AA144" s="9">
        <f t="shared" si="252"/>
        <v>0</v>
      </c>
      <c r="AB144" s="9">
        <f t="shared" si="252"/>
        <v>0</v>
      </c>
      <c r="AC144" s="9">
        <f t="shared" si="252"/>
        <v>0</v>
      </c>
      <c r="AD144" s="9">
        <f t="shared" si="252"/>
        <v>0</v>
      </c>
      <c r="AE144" s="83"/>
      <c r="AF144" s="9">
        <f t="shared" ref="AF144:AP144" si="253">SUBTOTAL(9,AF134:AF143)</f>
        <v>0</v>
      </c>
      <c r="AG144" s="9">
        <f t="shared" si="253"/>
        <v>0</v>
      </c>
      <c r="AH144" s="9">
        <f t="shared" si="253"/>
        <v>0</v>
      </c>
      <c r="AI144" s="9">
        <f t="shared" si="253"/>
        <v>0</v>
      </c>
      <c r="AJ144" s="9">
        <f t="shared" si="253"/>
        <v>0</v>
      </c>
      <c r="AK144" s="9">
        <f t="shared" si="253"/>
        <v>0</v>
      </c>
      <c r="AL144" s="9">
        <f t="shared" si="253"/>
        <v>0</v>
      </c>
      <c r="AM144" s="9">
        <f t="shared" si="253"/>
        <v>0</v>
      </c>
      <c r="AN144" s="9">
        <f t="shared" si="253"/>
        <v>0</v>
      </c>
      <c r="AO144" s="9">
        <f t="shared" si="253"/>
        <v>0</v>
      </c>
      <c r="AP144" s="9">
        <f t="shared" si="253"/>
        <v>0</v>
      </c>
      <c r="AQ144" s="83"/>
      <c r="AR144" s="9">
        <f t="shared" ref="AR144:BB144" si="254">SUBTOTAL(9,AR134:AR143)</f>
        <v>0</v>
      </c>
      <c r="AS144" s="9">
        <f t="shared" si="254"/>
        <v>0</v>
      </c>
      <c r="AT144" s="9">
        <f t="shared" si="254"/>
        <v>0</v>
      </c>
      <c r="AU144" s="9">
        <f t="shared" si="254"/>
        <v>0</v>
      </c>
      <c r="AV144" s="9">
        <f t="shared" si="254"/>
        <v>0</v>
      </c>
      <c r="AW144" s="9">
        <f t="shared" si="254"/>
        <v>0</v>
      </c>
      <c r="AX144" s="9">
        <f t="shared" si="254"/>
        <v>0</v>
      </c>
      <c r="AY144" s="9">
        <f t="shared" si="254"/>
        <v>0</v>
      </c>
      <c r="AZ144" s="9">
        <f t="shared" si="254"/>
        <v>0</v>
      </c>
      <c r="BA144" s="9">
        <f t="shared" si="254"/>
        <v>0</v>
      </c>
      <c r="BB144" s="9">
        <f t="shared" si="254"/>
        <v>0</v>
      </c>
      <c r="BC144" s="83"/>
      <c r="BD144" s="9">
        <f t="shared" ref="BD144:BP144" si="255">SUBTOTAL(9,BD134:BD143)</f>
        <v>0</v>
      </c>
      <c r="BE144" s="9">
        <f t="shared" si="255"/>
        <v>0</v>
      </c>
      <c r="BF144" s="9">
        <f t="shared" si="255"/>
        <v>0</v>
      </c>
      <c r="BG144" s="9">
        <f t="shared" si="255"/>
        <v>0</v>
      </c>
      <c r="BH144" s="9">
        <f t="shared" si="255"/>
        <v>0</v>
      </c>
      <c r="BI144" s="9">
        <f t="shared" si="255"/>
        <v>0</v>
      </c>
      <c r="BJ144" s="9">
        <f t="shared" si="255"/>
        <v>0</v>
      </c>
      <c r="BK144" s="9">
        <f t="shared" si="255"/>
        <v>0</v>
      </c>
      <c r="BL144" s="9">
        <f t="shared" si="255"/>
        <v>0</v>
      </c>
      <c r="BM144" s="9">
        <f t="shared" si="255"/>
        <v>0</v>
      </c>
      <c r="BN144" s="9">
        <f t="shared" si="255"/>
        <v>0</v>
      </c>
      <c r="BO144" s="9">
        <f t="shared" si="255"/>
        <v>0</v>
      </c>
      <c r="BP144" s="9">
        <f t="shared" si="255"/>
        <v>0</v>
      </c>
      <c r="BQ144" s="9">
        <f t="shared" ref="BQ144:CC144" si="256">SUBTOTAL(9,BQ135:BQ143)</f>
        <v>0</v>
      </c>
      <c r="BR144" s="9">
        <f t="shared" si="256"/>
        <v>0</v>
      </c>
      <c r="BS144" s="9">
        <f t="shared" si="256"/>
        <v>0</v>
      </c>
      <c r="BT144" s="9">
        <f t="shared" si="256"/>
        <v>0</v>
      </c>
      <c r="BU144" s="9">
        <f t="shared" si="256"/>
        <v>0</v>
      </c>
      <c r="BV144" s="9">
        <f t="shared" si="256"/>
        <v>0</v>
      </c>
      <c r="BW144" s="9">
        <f t="shared" si="256"/>
        <v>0</v>
      </c>
      <c r="BX144" s="9">
        <f t="shared" si="256"/>
        <v>0</v>
      </c>
      <c r="BY144" s="9">
        <f t="shared" si="256"/>
        <v>0</v>
      </c>
      <c r="BZ144" s="9">
        <f t="shared" si="256"/>
        <v>0</v>
      </c>
      <c r="CA144" s="9">
        <f t="shared" si="256"/>
        <v>0</v>
      </c>
      <c r="CB144" s="9">
        <f t="shared" si="256"/>
        <v>0</v>
      </c>
      <c r="CC144" s="9">
        <f t="shared" si="256"/>
        <v>0</v>
      </c>
      <c r="CD144" s="7">
        <f>SUBTOTAL(9,CD133:CD143)</f>
        <v>0</v>
      </c>
      <c r="CE144" t="b">
        <f t="shared" si="250"/>
        <v>1</v>
      </c>
    </row>
    <row r="145" spans="2:84" ht="21" x14ac:dyDescent="0.65">
      <c r="B145" s="76" t="s">
        <v>136</v>
      </c>
      <c r="C145" s="75"/>
      <c r="D145" s="75"/>
      <c r="E145" s="75"/>
      <c r="F145" s="75"/>
      <c r="G145" s="83"/>
      <c r="H145" s="77">
        <f t="shared" ref="H145:R145" si="257">SUBTOTAL(9,H101:H144)</f>
        <v>0</v>
      </c>
      <c r="I145" s="77">
        <f t="shared" si="257"/>
        <v>0</v>
      </c>
      <c r="J145" s="77">
        <f t="shared" si="257"/>
        <v>0</v>
      </c>
      <c r="K145" s="77">
        <f t="shared" si="257"/>
        <v>0</v>
      </c>
      <c r="L145" s="77">
        <f t="shared" si="257"/>
        <v>0</v>
      </c>
      <c r="M145" s="77">
        <f t="shared" si="257"/>
        <v>0</v>
      </c>
      <c r="N145" s="77">
        <f t="shared" si="257"/>
        <v>0</v>
      </c>
      <c r="O145" s="77">
        <f t="shared" si="257"/>
        <v>0</v>
      </c>
      <c r="P145" s="77">
        <f t="shared" si="257"/>
        <v>0</v>
      </c>
      <c r="Q145" s="77">
        <f t="shared" si="257"/>
        <v>0</v>
      </c>
      <c r="R145" s="77">
        <f t="shared" si="257"/>
        <v>0</v>
      </c>
      <c r="S145" s="83"/>
      <c r="T145" s="77">
        <f t="shared" ref="T145:AD145" si="258">SUBTOTAL(9,T101:T144)</f>
        <v>0</v>
      </c>
      <c r="U145" s="77">
        <f t="shared" si="258"/>
        <v>250000</v>
      </c>
      <c r="V145" s="77">
        <f t="shared" si="258"/>
        <v>250000</v>
      </c>
      <c r="W145" s="77">
        <f t="shared" si="258"/>
        <v>250000</v>
      </c>
      <c r="X145" s="77">
        <f t="shared" si="258"/>
        <v>250000</v>
      </c>
      <c r="Y145" s="77">
        <f t="shared" si="258"/>
        <v>0</v>
      </c>
      <c r="Z145" s="77">
        <f t="shared" si="258"/>
        <v>0</v>
      </c>
      <c r="AA145" s="77">
        <f t="shared" si="258"/>
        <v>0</v>
      </c>
      <c r="AB145" s="77">
        <f t="shared" si="258"/>
        <v>0</v>
      </c>
      <c r="AC145" s="77">
        <f t="shared" si="258"/>
        <v>0</v>
      </c>
      <c r="AD145" s="77">
        <f t="shared" si="258"/>
        <v>1000000</v>
      </c>
      <c r="AE145" s="83"/>
      <c r="AF145" s="77">
        <f t="shared" ref="AF145:AP145" si="259">SUBTOTAL(9,AF101:AF144)</f>
        <v>0</v>
      </c>
      <c r="AG145" s="77">
        <f t="shared" si="259"/>
        <v>250000</v>
      </c>
      <c r="AH145" s="77">
        <f t="shared" si="259"/>
        <v>250000</v>
      </c>
      <c r="AI145" s="77">
        <f t="shared" si="259"/>
        <v>250000</v>
      </c>
      <c r="AJ145" s="77">
        <f t="shared" si="259"/>
        <v>250000</v>
      </c>
      <c r="AK145" s="77">
        <f t="shared" si="259"/>
        <v>0</v>
      </c>
      <c r="AL145" s="77">
        <f t="shared" si="259"/>
        <v>0</v>
      </c>
      <c r="AM145" s="77">
        <f t="shared" si="259"/>
        <v>0</v>
      </c>
      <c r="AN145" s="77">
        <f t="shared" si="259"/>
        <v>0</v>
      </c>
      <c r="AO145" s="77">
        <f t="shared" si="259"/>
        <v>0</v>
      </c>
      <c r="AP145" s="77">
        <f t="shared" si="259"/>
        <v>1000000</v>
      </c>
      <c r="AQ145" s="83"/>
      <c r="AR145" s="77">
        <f t="shared" ref="AR145:BB145" si="260">SUBTOTAL(9,AR101:AR144)</f>
        <v>0</v>
      </c>
      <c r="AS145" s="77">
        <f t="shared" si="260"/>
        <v>250000</v>
      </c>
      <c r="AT145" s="77">
        <f t="shared" si="260"/>
        <v>0</v>
      </c>
      <c r="AU145" s="77">
        <f t="shared" si="260"/>
        <v>0</v>
      </c>
      <c r="AV145" s="77">
        <f t="shared" si="260"/>
        <v>0</v>
      </c>
      <c r="AW145" s="77">
        <f t="shared" si="260"/>
        <v>0</v>
      </c>
      <c r="AX145" s="77">
        <f t="shared" si="260"/>
        <v>0</v>
      </c>
      <c r="AY145" s="77">
        <f t="shared" si="260"/>
        <v>0</v>
      </c>
      <c r="AZ145" s="77">
        <f t="shared" si="260"/>
        <v>0</v>
      </c>
      <c r="BA145" s="77">
        <f t="shared" si="260"/>
        <v>0</v>
      </c>
      <c r="BB145" s="77">
        <f t="shared" si="260"/>
        <v>250000</v>
      </c>
      <c r="BC145" s="83"/>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12"/>
      <c r="CE145" s="12"/>
      <c r="CF145" s="12"/>
    </row>
    <row r="146" spans="2:84" x14ac:dyDescent="0.5">
      <c r="G146" s="82"/>
      <c r="S146" s="82"/>
      <c r="AE146" s="82"/>
      <c r="AQ146" s="82"/>
      <c r="BC146" s="82"/>
    </row>
    <row r="147" spans="2:84" ht="21" x14ac:dyDescent="0.65">
      <c r="B147" s="76" t="s">
        <v>211</v>
      </c>
      <c r="C147" s="75"/>
      <c r="D147" s="75"/>
      <c r="E147" s="75"/>
      <c r="F147" s="75"/>
      <c r="G147" s="83"/>
      <c r="H147" s="77">
        <f>-H51-H64-H75+H97-H145</f>
        <v>-2000000</v>
      </c>
      <c r="I147" s="77">
        <f t="shared" ref="I147:Q147" si="261">-I51-I64-I75+I97-I145</f>
        <v>-15000000</v>
      </c>
      <c r="J147" s="77">
        <f t="shared" si="261"/>
        <v>-15000000</v>
      </c>
      <c r="K147" s="77">
        <f t="shared" si="261"/>
        <v>-15000000</v>
      </c>
      <c r="L147" s="77">
        <f t="shared" si="261"/>
        <v>-15000000</v>
      </c>
      <c r="M147" s="77">
        <f t="shared" si="261"/>
        <v>0</v>
      </c>
      <c r="N147" s="77">
        <f t="shared" si="261"/>
        <v>0</v>
      </c>
      <c r="O147" s="77">
        <f t="shared" si="261"/>
        <v>0</v>
      </c>
      <c r="P147" s="77">
        <f t="shared" si="261"/>
        <v>0</v>
      </c>
      <c r="Q147" s="77">
        <f t="shared" si="261"/>
        <v>0</v>
      </c>
      <c r="R147" s="77">
        <f t="shared" ref="R147" si="262">-R51-R64+R75+R97-R145</f>
        <v>18000000</v>
      </c>
      <c r="S147" s="83"/>
      <c r="T147" s="77">
        <f>-T51-T64-T75+T97-T145</f>
        <v>-5000000</v>
      </c>
      <c r="U147" s="77">
        <f t="shared" ref="U147:AC147" si="263">-U51-U64-U75+U97-U145</f>
        <v>-12025000</v>
      </c>
      <c r="V147" s="77">
        <f t="shared" si="263"/>
        <v>-8500000</v>
      </c>
      <c r="W147" s="77">
        <f t="shared" si="263"/>
        <v>-6250000</v>
      </c>
      <c r="X147" s="77">
        <f t="shared" si="263"/>
        <v>-5250000</v>
      </c>
      <c r="Y147" s="77">
        <f t="shared" si="263"/>
        <v>0</v>
      </c>
      <c r="Z147" s="77">
        <f t="shared" si="263"/>
        <v>0</v>
      </c>
      <c r="AA147" s="77">
        <f t="shared" si="263"/>
        <v>0</v>
      </c>
      <c r="AB147" s="77">
        <f t="shared" si="263"/>
        <v>0</v>
      </c>
      <c r="AC147" s="77">
        <f t="shared" si="263"/>
        <v>0</v>
      </c>
      <c r="AD147" s="77">
        <f t="shared" ref="AD147" si="264">-AD51-AD64+AD75+AD97-AD145</f>
        <v>7975000</v>
      </c>
      <c r="AE147" s="83"/>
      <c r="AF147" s="77">
        <f>-AF51-AF64-AF75+AF97-AF145</f>
        <v>-3000000</v>
      </c>
      <c r="AG147" s="77">
        <f t="shared" ref="AG147:AO147" si="265">-AG51-AG64-AG75+AG97-AG145</f>
        <v>2975000</v>
      </c>
      <c r="AH147" s="77">
        <f t="shared" si="265"/>
        <v>6500000</v>
      </c>
      <c r="AI147" s="77">
        <f t="shared" si="265"/>
        <v>8750000</v>
      </c>
      <c r="AJ147" s="77">
        <f t="shared" si="265"/>
        <v>9750000</v>
      </c>
      <c r="AK147" s="77">
        <f t="shared" si="265"/>
        <v>0</v>
      </c>
      <c r="AL147" s="77">
        <f t="shared" si="265"/>
        <v>0</v>
      </c>
      <c r="AM147" s="77">
        <f t="shared" si="265"/>
        <v>0</v>
      </c>
      <c r="AN147" s="77">
        <f t="shared" si="265"/>
        <v>0</v>
      </c>
      <c r="AO147" s="77">
        <f t="shared" si="265"/>
        <v>0</v>
      </c>
      <c r="AP147" s="77">
        <f t="shared" ref="AP147" si="266">-AP51-AP64+AP75+AP97-AP145</f>
        <v>-10025000</v>
      </c>
      <c r="AQ147" s="83"/>
      <c r="AR147" s="77">
        <f>-AR51-AR64-AR75+AR97-AR145</f>
        <v>-3000000</v>
      </c>
      <c r="AS147" s="77">
        <f t="shared" ref="AS147:BA147" si="267">-AS51-AS64-AS75+AS97-AS145</f>
        <v>2975000</v>
      </c>
      <c r="AT147" s="77">
        <f t="shared" si="267"/>
        <v>1250000</v>
      </c>
      <c r="AU147" s="77">
        <f t="shared" si="267"/>
        <v>0</v>
      </c>
      <c r="AV147" s="77">
        <f t="shared" si="267"/>
        <v>1000000</v>
      </c>
      <c r="AW147" s="77">
        <f t="shared" si="267"/>
        <v>0</v>
      </c>
      <c r="AX147" s="77">
        <f t="shared" si="267"/>
        <v>0</v>
      </c>
      <c r="AY147" s="77">
        <f t="shared" si="267"/>
        <v>0</v>
      </c>
      <c r="AZ147" s="77">
        <f t="shared" si="267"/>
        <v>0</v>
      </c>
      <c r="BA147" s="77">
        <f t="shared" si="267"/>
        <v>0</v>
      </c>
      <c r="BB147" s="77">
        <f t="shared" ref="BB147" si="268">-BB51-BB64+BB75+BB97-BB145</f>
        <v>-7775000</v>
      </c>
      <c r="BC147" s="83"/>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12"/>
      <c r="CE147" s="12"/>
      <c r="CF147" s="12"/>
    </row>
    <row r="148" spans="2:84" x14ac:dyDescent="0.5">
      <c r="G148" s="82"/>
      <c r="S148" s="82"/>
      <c r="AE148" s="82"/>
      <c r="AQ148" s="82"/>
      <c r="BC148" s="82"/>
    </row>
    <row r="149" spans="2:84" ht="21" x14ac:dyDescent="0.65">
      <c r="B149" s="76" t="s">
        <v>303</v>
      </c>
      <c r="C149" s="75"/>
      <c r="D149" s="75"/>
      <c r="E149" s="75"/>
      <c r="F149" s="75"/>
      <c r="G149" s="83"/>
      <c r="H149" s="77"/>
      <c r="I149" s="77"/>
      <c r="J149" s="77"/>
      <c r="K149" s="77"/>
      <c r="L149" s="77"/>
      <c r="M149" s="77"/>
      <c r="N149" s="77"/>
      <c r="O149" s="77"/>
      <c r="P149" s="77"/>
      <c r="Q149" s="77"/>
      <c r="R149" s="77"/>
      <c r="S149" s="83"/>
      <c r="T149" s="77"/>
      <c r="U149" s="77"/>
      <c r="V149" s="77"/>
      <c r="W149" s="77"/>
      <c r="X149" s="77"/>
      <c r="Y149" s="77"/>
      <c r="Z149" s="77"/>
      <c r="AA149" s="77"/>
      <c r="AB149" s="77"/>
      <c r="AC149" s="77"/>
      <c r="AD149" s="77"/>
      <c r="AE149" s="83"/>
      <c r="AF149" s="77"/>
      <c r="AG149" s="77"/>
      <c r="AH149" s="77"/>
      <c r="AI149" s="77"/>
      <c r="AJ149" s="77"/>
      <c r="AK149" s="77"/>
      <c r="AL149" s="77"/>
      <c r="AM149" s="77"/>
      <c r="AN149" s="77"/>
      <c r="AO149" s="77"/>
      <c r="AP149" s="77"/>
      <c r="AQ149" s="83"/>
      <c r="AR149" s="77"/>
      <c r="AS149" s="77"/>
      <c r="AT149" s="77"/>
      <c r="AU149" s="77"/>
      <c r="AV149" s="77"/>
      <c r="AW149" s="77"/>
      <c r="AX149" s="77"/>
      <c r="AY149" s="77"/>
      <c r="AZ149" s="77"/>
      <c r="BA149" s="77"/>
      <c r="BB149" s="77"/>
      <c r="BC149" s="83"/>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12"/>
      <c r="CE149" s="12"/>
      <c r="CF149" s="12"/>
    </row>
    <row r="150" spans="2:84" hidden="1" outlineLevel="2" x14ac:dyDescent="0.5">
      <c r="C150" s="5" t="s">
        <v>154</v>
      </c>
      <c r="F150" t="s">
        <v>114</v>
      </c>
      <c r="G150" s="83"/>
      <c r="H150" s="7"/>
      <c r="I150" s="7"/>
      <c r="J150" s="7"/>
      <c r="K150" s="7"/>
      <c r="L150" s="7"/>
      <c r="M150" s="7"/>
      <c r="N150" s="7"/>
      <c r="O150" s="7"/>
      <c r="P150" s="7"/>
      <c r="Q150" s="7"/>
      <c r="R150" s="7"/>
      <c r="S150" s="83"/>
      <c r="T150" s="7"/>
      <c r="U150" s="7"/>
      <c r="V150" s="7"/>
      <c r="W150" s="7"/>
      <c r="X150" s="7"/>
      <c r="Y150" s="7"/>
      <c r="Z150" s="7"/>
      <c r="AA150" s="7"/>
      <c r="AB150" s="7"/>
      <c r="AC150" s="7"/>
      <c r="AD150" s="7"/>
      <c r="AE150" s="83"/>
      <c r="AF150" s="7"/>
      <c r="AG150" s="7"/>
      <c r="AH150" s="7"/>
      <c r="AI150" s="7"/>
      <c r="AJ150" s="7"/>
      <c r="AK150" s="7"/>
      <c r="AL150" s="7"/>
      <c r="AM150" s="7"/>
      <c r="AN150" s="7"/>
      <c r="AO150" s="7"/>
      <c r="AP150" s="7"/>
      <c r="AQ150" s="83"/>
      <c r="AR150" s="7"/>
      <c r="AS150" s="7"/>
      <c r="AT150" s="7"/>
      <c r="AU150" s="7"/>
      <c r="AV150" s="7"/>
      <c r="AW150" s="7"/>
      <c r="AX150" s="7"/>
      <c r="AY150" s="7"/>
      <c r="AZ150" s="7"/>
      <c r="BA150" s="7"/>
      <c r="BB150" s="7"/>
      <c r="BC150" s="83"/>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row>
    <row r="151" spans="2:84" hidden="1" outlineLevel="2" x14ac:dyDescent="0.5">
      <c r="C151" s="78"/>
      <c r="D151" s="78"/>
      <c r="E151" s="78"/>
      <c r="F151" s="78"/>
      <c r="G151" s="83"/>
      <c r="H151" s="88"/>
      <c r="I151" s="88"/>
      <c r="J151" s="88"/>
      <c r="K151" s="88"/>
      <c r="L151" s="88"/>
      <c r="M151" s="88"/>
      <c r="N151" s="88"/>
      <c r="O151" s="88"/>
      <c r="P151" s="88"/>
      <c r="Q151" s="88"/>
      <c r="R151" s="7">
        <f t="shared" ref="R151:R159" si="269">SUM(H151:Q151)</f>
        <v>0</v>
      </c>
      <c r="S151" s="83"/>
      <c r="T151" s="88"/>
      <c r="U151" s="88"/>
      <c r="V151" s="88"/>
      <c r="W151" s="88"/>
      <c r="X151" s="88"/>
      <c r="Y151" s="88"/>
      <c r="Z151" s="88"/>
      <c r="AA151" s="88"/>
      <c r="AB151" s="88"/>
      <c r="AC151" s="88"/>
      <c r="AD151" s="7">
        <f t="shared" ref="AD151:AD159" si="270">SUM(T151:AC151)</f>
        <v>0</v>
      </c>
      <c r="AE151" s="83"/>
      <c r="AF151" s="7">
        <f>T151-H151</f>
        <v>0</v>
      </c>
      <c r="AG151" s="7">
        <f t="shared" ref="AG151:AO159" si="271">U151-I151</f>
        <v>0</v>
      </c>
      <c r="AH151" s="7">
        <f t="shared" si="271"/>
        <v>0</v>
      </c>
      <c r="AI151" s="7">
        <f t="shared" si="271"/>
        <v>0</v>
      </c>
      <c r="AJ151" s="7">
        <f t="shared" si="271"/>
        <v>0</v>
      </c>
      <c r="AK151" s="7">
        <f t="shared" si="271"/>
        <v>0</v>
      </c>
      <c r="AL151" s="7">
        <f t="shared" si="271"/>
        <v>0</v>
      </c>
      <c r="AM151" s="7">
        <f t="shared" si="271"/>
        <v>0</v>
      </c>
      <c r="AN151" s="7">
        <f t="shared" si="271"/>
        <v>0</v>
      </c>
      <c r="AO151" s="7">
        <f t="shared" si="271"/>
        <v>0</v>
      </c>
      <c r="AP151" s="7">
        <f t="shared" ref="AP151:AP159" si="272">SUM(AF151:AO151)</f>
        <v>0</v>
      </c>
      <c r="AQ151" s="83"/>
      <c r="AR151" s="7" t="str">
        <f>IF(OR(AF151="",AF151=0),"",AF151)</f>
        <v/>
      </c>
      <c r="AS151" s="7" t="str">
        <f>IF(OR(AG151="",AG151=0),"",AG151-AF151)</f>
        <v/>
      </c>
      <c r="AT151" s="7" t="str">
        <f t="shared" ref="AT151:BA159" si="273">IF(OR(AH151="",AH151=0),"",AH151-AG151)</f>
        <v/>
      </c>
      <c r="AU151" s="7" t="str">
        <f t="shared" si="273"/>
        <v/>
      </c>
      <c r="AV151" s="7" t="str">
        <f t="shared" si="273"/>
        <v/>
      </c>
      <c r="AW151" s="7" t="str">
        <f t="shared" si="273"/>
        <v/>
      </c>
      <c r="AX151" s="7" t="str">
        <f t="shared" si="273"/>
        <v/>
      </c>
      <c r="AY151" s="7" t="str">
        <f t="shared" si="273"/>
        <v/>
      </c>
      <c r="AZ151" s="7" t="str">
        <f t="shared" si="273"/>
        <v/>
      </c>
      <c r="BA151" s="7" t="str">
        <f t="shared" si="273"/>
        <v/>
      </c>
      <c r="BB151" s="7">
        <f t="shared" ref="BB151:BB159" si="274">SUM(AR151:BA151)</f>
        <v>0</v>
      </c>
      <c r="BC151" s="83"/>
      <c r="BD151" s="88"/>
      <c r="BE151" s="88"/>
      <c r="BF151" s="88"/>
      <c r="BG151" s="88"/>
      <c r="BH151" s="88"/>
      <c r="BI151" s="88"/>
      <c r="BJ151" s="88"/>
      <c r="BK151" s="88"/>
      <c r="BL151" s="88"/>
      <c r="BM151" s="88"/>
      <c r="BN151" s="88"/>
      <c r="BO151" s="88"/>
      <c r="BP151" s="7">
        <f t="shared" ref="BP151:BP159" si="275">SUM(BD151:BO151)</f>
        <v>0</v>
      </c>
      <c r="BQ151" s="7"/>
      <c r="BR151" s="7"/>
      <c r="BS151" s="7"/>
      <c r="BT151" s="7"/>
      <c r="BU151" s="7"/>
      <c r="BV151" s="7"/>
      <c r="BW151" s="7"/>
      <c r="BX151" s="7"/>
      <c r="BY151" s="7"/>
      <c r="BZ151" s="7"/>
      <c r="CA151" s="7"/>
      <c r="CB151" s="7"/>
      <c r="CC151" s="7"/>
    </row>
    <row r="152" spans="2:84" hidden="1" outlineLevel="2" x14ac:dyDescent="0.5">
      <c r="C152" s="78"/>
      <c r="D152" s="78"/>
      <c r="E152" s="78"/>
      <c r="F152" s="78"/>
      <c r="G152" s="83"/>
      <c r="H152" s="88"/>
      <c r="I152" s="88"/>
      <c r="J152" s="88"/>
      <c r="K152" s="88"/>
      <c r="L152" s="88"/>
      <c r="M152" s="88"/>
      <c r="N152" s="88"/>
      <c r="O152" s="88"/>
      <c r="P152" s="88"/>
      <c r="Q152" s="88"/>
      <c r="R152" s="7">
        <f t="shared" si="269"/>
        <v>0</v>
      </c>
      <c r="S152" s="83"/>
      <c r="T152" s="88"/>
      <c r="U152" s="88"/>
      <c r="V152" s="88"/>
      <c r="W152" s="88"/>
      <c r="X152" s="88"/>
      <c r="Y152" s="88"/>
      <c r="Z152" s="88"/>
      <c r="AA152" s="88"/>
      <c r="AB152" s="88"/>
      <c r="AC152" s="88"/>
      <c r="AD152" s="7">
        <f t="shared" si="270"/>
        <v>0</v>
      </c>
      <c r="AE152" s="83"/>
      <c r="AF152" s="7">
        <f t="shared" ref="AF152:AF159" si="276">T152-H152</f>
        <v>0</v>
      </c>
      <c r="AG152" s="7">
        <f t="shared" si="271"/>
        <v>0</v>
      </c>
      <c r="AH152" s="7">
        <f t="shared" si="271"/>
        <v>0</v>
      </c>
      <c r="AI152" s="7">
        <f t="shared" si="271"/>
        <v>0</v>
      </c>
      <c r="AJ152" s="7">
        <f t="shared" si="271"/>
        <v>0</v>
      </c>
      <c r="AK152" s="7">
        <f t="shared" si="271"/>
        <v>0</v>
      </c>
      <c r="AL152" s="7">
        <f t="shared" si="271"/>
        <v>0</v>
      </c>
      <c r="AM152" s="7">
        <f t="shared" si="271"/>
        <v>0</v>
      </c>
      <c r="AN152" s="7">
        <f t="shared" si="271"/>
        <v>0</v>
      </c>
      <c r="AO152" s="7">
        <f t="shared" si="271"/>
        <v>0</v>
      </c>
      <c r="AP152" s="7">
        <f t="shared" si="272"/>
        <v>0</v>
      </c>
      <c r="AQ152" s="83"/>
      <c r="AR152" s="7" t="str">
        <f t="shared" ref="AR152:AR159" si="277">IF(OR(AF152="",AF152=0),"",AF152)</f>
        <v/>
      </c>
      <c r="AS152" s="7" t="str">
        <f t="shared" ref="AS152:AS159" si="278">IF(OR(AG152="",AG152=0),"",AG152-AF152)</f>
        <v/>
      </c>
      <c r="AT152" s="7" t="str">
        <f t="shared" si="273"/>
        <v/>
      </c>
      <c r="AU152" s="7" t="str">
        <f t="shared" si="273"/>
        <v/>
      </c>
      <c r="AV152" s="7" t="str">
        <f t="shared" si="273"/>
        <v/>
      </c>
      <c r="AW152" s="7" t="str">
        <f t="shared" si="273"/>
        <v/>
      </c>
      <c r="AX152" s="7" t="str">
        <f t="shared" si="273"/>
        <v/>
      </c>
      <c r="AY152" s="7" t="str">
        <f t="shared" si="273"/>
        <v/>
      </c>
      <c r="AZ152" s="7" t="str">
        <f t="shared" si="273"/>
        <v/>
      </c>
      <c r="BA152" s="7" t="str">
        <f t="shared" si="273"/>
        <v/>
      </c>
      <c r="BB152" s="7">
        <f t="shared" si="274"/>
        <v>0</v>
      </c>
      <c r="BC152" s="83"/>
      <c r="BD152" s="88"/>
      <c r="BE152" s="88"/>
      <c r="BF152" s="88"/>
      <c r="BG152" s="88"/>
      <c r="BH152" s="88"/>
      <c r="BI152" s="88"/>
      <c r="BJ152" s="88"/>
      <c r="BK152" s="88"/>
      <c r="BL152" s="88"/>
      <c r="BM152" s="88"/>
      <c r="BN152" s="88"/>
      <c r="BO152" s="88"/>
      <c r="BP152" s="7">
        <f t="shared" si="275"/>
        <v>0</v>
      </c>
      <c r="BQ152" s="7"/>
      <c r="BR152" s="7"/>
      <c r="BS152" s="7"/>
      <c r="BT152" s="7"/>
      <c r="BU152" s="7"/>
      <c r="BV152" s="7"/>
      <c r="BW152" s="7"/>
      <c r="BX152" s="7"/>
      <c r="BY152" s="7"/>
      <c r="BZ152" s="7"/>
      <c r="CA152" s="7"/>
      <c r="CB152" s="7"/>
      <c r="CC152" s="7"/>
    </row>
    <row r="153" spans="2:84" hidden="1" outlineLevel="2" x14ac:dyDescent="0.5">
      <c r="C153" s="78"/>
      <c r="D153" s="78"/>
      <c r="E153" s="78"/>
      <c r="F153" s="78"/>
      <c r="G153" s="83"/>
      <c r="H153" s="88"/>
      <c r="I153" s="88"/>
      <c r="J153" s="88"/>
      <c r="K153" s="88"/>
      <c r="L153" s="88"/>
      <c r="M153" s="88"/>
      <c r="N153" s="88"/>
      <c r="O153" s="88"/>
      <c r="P153" s="88"/>
      <c r="Q153" s="88"/>
      <c r="R153" s="7">
        <f t="shared" si="269"/>
        <v>0</v>
      </c>
      <c r="S153" s="83"/>
      <c r="T153" s="88"/>
      <c r="U153" s="88"/>
      <c r="V153" s="88"/>
      <c r="W153" s="88"/>
      <c r="X153" s="88"/>
      <c r="Y153" s="88"/>
      <c r="Z153" s="88"/>
      <c r="AA153" s="88"/>
      <c r="AB153" s="88"/>
      <c r="AC153" s="88"/>
      <c r="AD153" s="7">
        <f t="shared" si="270"/>
        <v>0</v>
      </c>
      <c r="AE153" s="83"/>
      <c r="AF153" s="7">
        <f t="shared" si="276"/>
        <v>0</v>
      </c>
      <c r="AG153" s="7">
        <f t="shared" si="271"/>
        <v>0</v>
      </c>
      <c r="AH153" s="7">
        <f t="shared" si="271"/>
        <v>0</v>
      </c>
      <c r="AI153" s="7">
        <f t="shared" si="271"/>
        <v>0</v>
      </c>
      <c r="AJ153" s="7">
        <f t="shared" si="271"/>
        <v>0</v>
      </c>
      <c r="AK153" s="7">
        <f t="shared" si="271"/>
        <v>0</v>
      </c>
      <c r="AL153" s="7">
        <f t="shared" si="271"/>
        <v>0</v>
      </c>
      <c r="AM153" s="7">
        <f t="shared" si="271"/>
        <v>0</v>
      </c>
      <c r="AN153" s="7">
        <f t="shared" si="271"/>
        <v>0</v>
      </c>
      <c r="AO153" s="7">
        <f t="shared" si="271"/>
        <v>0</v>
      </c>
      <c r="AP153" s="7">
        <f t="shared" si="272"/>
        <v>0</v>
      </c>
      <c r="AQ153" s="83"/>
      <c r="AR153" s="7" t="str">
        <f t="shared" si="277"/>
        <v/>
      </c>
      <c r="AS153" s="7" t="str">
        <f t="shared" si="278"/>
        <v/>
      </c>
      <c r="AT153" s="7" t="str">
        <f t="shared" si="273"/>
        <v/>
      </c>
      <c r="AU153" s="7" t="str">
        <f t="shared" si="273"/>
        <v/>
      </c>
      <c r="AV153" s="7" t="str">
        <f t="shared" si="273"/>
        <v/>
      </c>
      <c r="AW153" s="7" t="str">
        <f t="shared" si="273"/>
        <v/>
      </c>
      <c r="AX153" s="7" t="str">
        <f t="shared" si="273"/>
        <v/>
      </c>
      <c r="AY153" s="7" t="str">
        <f t="shared" si="273"/>
        <v/>
      </c>
      <c r="AZ153" s="7" t="str">
        <f t="shared" si="273"/>
        <v/>
      </c>
      <c r="BA153" s="7" t="str">
        <f t="shared" si="273"/>
        <v/>
      </c>
      <c r="BB153" s="7">
        <f t="shared" si="274"/>
        <v>0</v>
      </c>
      <c r="BC153" s="83"/>
      <c r="BD153" s="88"/>
      <c r="BE153" s="88"/>
      <c r="BF153" s="88"/>
      <c r="BG153" s="88"/>
      <c r="BH153" s="88"/>
      <c r="BI153" s="88"/>
      <c r="BJ153" s="88"/>
      <c r="BK153" s="88"/>
      <c r="BL153" s="88"/>
      <c r="BM153" s="88"/>
      <c r="BN153" s="88"/>
      <c r="BO153" s="88"/>
      <c r="BP153" s="7">
        <f t="shared" si="275"/>
        <v>0</v>
      </c>
      <c r="BQ153" s="7"/>
      <c r="BR153" s="7"/>
      <c r="BS153" s="7"/>
      <c r="BT153" s="7"/>
      <c r="BU153" s="7"/>
      <c r="BV153" s="7"/>
      <c r="BW153" s="7"/>
      <c r="BX153" s="7"/>
      <c r="BY153" s="7"/>
      <c r="BZ153" s="7"/>
      <c r="CA153" s="7"/>
      <c r="CB153" s="7"/>
      <c r="CC153" s="7"/>
    </row>
    <row r="154" spans="2:84" hidden="1" outlineLevel="2" x14ac:dyDescent="0.5">
      <c r="C154" s="78"/>
      <c r="D154" s="78"/>
      <c r="E154" s="78"/>
      <c r="F154" s="78"/>
      <c r="G154" s="83"/>
      <c r="H154" s="88"/>
      <c r="I154" s="88"/>
      <c r="J154" s="88"/>
      <c r="K154" s="88"/>
      <c r="L154" s="88"/>
      <c r="M154" s="88"/>
      <c r="N154" s="88"/>
      <c r="O154" s="88"/>
      <c r="P154" s="88"/>
      <c r="Q154" s="88"/>
      <c r="R154" s="7">
        <f t="shared" si="269"/>
        <v>0</v>
      </c>
      <c r="S154" s="83"/>
      <c r="T154" s="88"/>
      <c r="U154" s="88"/>
      <c r="V154" s="88"/>
      <c r="W154" s="88"/>
      <c r="X154" s="88"/>
      <c r="Y154" s="88"/>
      <c r="Z154" s="88"/>
      <c r="AA154" s="88"/>
      <c r="AB154" s="88"/>
      <c r="AC154" s="88"/>
      <c r="AD154" s="7">
        <f t="shared" si="270"/>
        <v>0</v>
      </c>
      <c r="AE154" s="83"/>
      <c r="AF154" s="7">
        <f t="shared" si="276"/>
        <v>0</v>
      </c>
      <c r="AG154" s="7">
        <f t="shared" si="271"/>
        <v>0</v>
      </c>
      <c r="AH154" s="7">
        <f t="shared" si="271"/>
        <v>0</v>
      </c>
      <c r="AI154" s="7">
        <f t="shared" si="271"/>
        <v>0</v>
      </c>
      <c r="AJ154" s="7">
        <f t="shared" si="271"/>
        <v>0</v>
      </c>
      <c r="AK154" s="7">
        <f t="shared" si="271"/>
        <v>0</v>
      </c>
      <c r="AL154" s="7">
        <f t="shared" si="271"/>
        <v>0</v>
      </c>
      <c r="AM154" s="7">
        <f t="shared" si="271"/>
        <v>0</v>
      </c>
      <c r="AN154" s="7">
        <f t="shared" si="271"/>
        <v>0</v>
      </c>
      <c r="AO154" s="7">
        <f t="shared" si="271"/>
        <v>0</v>
      </c>
      <c r="AP154" s="7">
        <f t="shared" si="272"/>
        <v>0</v>
      </c>
      <c r="AQ154" s="83"/>
      <c r="AR154" s="7" t="str">
        <f t="shared" si="277"/>
        <v/>
      </c>
      <c r="AS154" s="7" t="str">
        <f t="shared" si="278"/>
        <v/>
      </c>
      <c r="AT154" s="7" t="str">
        <f t="shared" si="273"/>
        <v/>
      </c>
      <c r="AU154" s="7" t="str">
        <f t="shared" si="273"/>
        <v/>
      </c>
      <c r="AV154" s="7" t="str">
        <f t="shared" si="273"/>
        <v/>
      </c>
      <c r="AW154" s="7" t="str">
        <f t="shared" si="273"/>
        <v/>
      </c>
      <c r="AX154" s="7" t="str">
        <f t="shared" si="273"/>
        <v/>
      </c>
      <c r="AY154" s="7" t="str">
        <f t="shared" si="273"/>
        <v/>
      </c>
      <c r="AZ154" s="7" t="str">
        <f t="shared" si="273"/>
        <v/>
      </c>
      <c r="BA154" s="7" t="str">
        <f t="shared" si="273"/>
        <v/>
      </c>
      <c r="BB154" s="7">
        <f t="shared" si="274"/>
        <v>0</v>
      </c>
      <c r="BC154" s="83"/>
      <c r="BD154" s="88"/>
      <c r="BE154" s="88"/>
      <c r="BF154" s="88"/>
      <c r="BG154" s="88"/>
      <c r="BH154" s="88"/>
      <c r="BI154" s="88"/>
      <c r="BJ154" s="88"/>
      <c r="BK154" s="88"/>
      <c r="BL154" s="88"/>
      <c r="BM154" s="88"/>
      <c r="BN154" s="88"/>
      <c r="BO154" s="88"/>
      <c r="BP154" s="7">
        <f t="shared" si="275"/>
        <v>0</v>
      </c>
      <c r="BQ154" s="7"/>
      <c r="BR154" s="7"/>
      <c r="BS154" s="7"/>
      <c r="BT154" s="7"/>
      <c r="BU154" s="7"/>
      <c r="BV154" s="7"/>
      <c r="BW154" s="7"/>
      <c r="BX154" s="7"/>
      <c r="BY154" s="7"/>
      <c r="BZ154" s="7"/>
      <c r="CA154" s="7"/>
      <c r="CB154" s="7"/>
      <c r="CC154" s="7"/>
    </row>
    <row r="155" spans="2:84" hidden="1" outlineLevel="2" x14ac:dyDescent="0.5">
      <c r="C155" s="78"/>
      <c r="D155" s="78"/>
      <c r="E155" s="78"/>
      <c r="F155" s="78"/>
      <c r="G155" s="83"/>
      <c r="H155" s="88"/>
      <c r="I155" s="88"/>
      <c r="J155" s="88"/>
      <c r="K155" s="88"/>
      <c r="L155" s="88"/>
      <c r="M155" s="88"/>
      <c r="N155" s="88"/>
      <c r="O155" s="88"/>
      <c r="P155" s="88"/>
      <c r="Q155" s="88"/>
      <c r="R155" s="7">
        <f t="shared" si="269"/>
        <v>0</v>
      </c>
      <c r="S155" s="83"/>
      <c r="T155" s="88"/>
      <c r="U155" s="88"/>
      <c r="V155" s="88"/>
      <c r="W155" s="88"/>
      <c r="X155" s="88"/>
      <c r="Y155" s="88"/>
      <c r="Z155" s="88"/>
      <c r="AA155" s="88"/>
      <c r="AB155" s="88"/>
      <c r="AC155" s="88"/>
      <c r="AD155" s="7">
        <f t="shared" si="270"/>
        <v>0</v>
      </c>
      <c r="AE155" s="83"/>
      <c r="AF155" s="7">
        <f t="shared" si="276"/>
        <v>0</v>
      </c>
      <c r="AG155" s="7">
        <f t="shared" si="271"/>
        <v>0</v>
      </c>
      <c r="AH155" s="7">
        <f t="shared" si="271"/>
        <v>0</v>
      </c>
      <c r="AI155" s="7">
        <f t="shared" si="271"/>
        <v>0</v>
      </c>
      <c r="AJ155" s="7">
        <f t="shared" si="271"/>
        <v>0</v>
      </c>
      <c r="AK155" s="7">
        <f t="shared" si="271"/>
        <v>0</v>
      </c>
      <c r="AL155" s="7">
        <f t="shared" si="271"/>
        <v>0</v>
      </c>
      <c r="AM155" s="7">
        <f t="shared" si="271"/>
        <v>0</v>
      </c>
      <c r="AN155" s="7">
        <f t="shared" si="271"/>
        <v>0</v>
      </c>
      <c r="AO155" s="7">
        <f t="shared" si="271"/>
        <v>0</v>
      </c>
      <c r="AP155" s="7">
        <f t="shared" si="272"/>
        <v>0</v>
      </c>
      <c r="AQ155" s="83"/>
      <c r="AR155" s="7" t="str">
        <f t="shared" si="277"/>
        <v/>
      </c>
      <c r="AS155" s="7" t="str">
        <f t="shared" si="278"/>
        <v/>
      </c>
      <c r="AT155" s="7" t="str">
        <f t="shared" si="273"/>
        <v/>
      </c>
      <c r="AU155" s="7" t="str">
        <f t="shared" si="273"/>
        <v/>
      </c>
      <c r="AV155" s="7" t="str">
        <f t="shared" si="273"/>
        <v/>
      </c>
      <c r="AW155" s="7" t="str">
        <f t="shared" si="273"/>
        <v/>
      </c>
      <c r="AX155" s="7" t="str">
        <f t="shared" si="273"/>
        <v/>
      </c>
      <c r="AY155" s="7" t="str">
        <f t="shared" si="273"/>
        <v/>
      </c>
      <c r="AZ155" s="7" t="str">
        <f t="shared" si="273"/>
        <v/>
      </c>
      <c r="BA155" s="7" t="str">
        <f t="shared" si="273"/>
        <v/>
      </c>
      <c r="BB155" s="7">
        <f t="shared" si="274"/>
        <v>0</v>
      </c>
      <c r="BC155" s="83"/>
      <c r="BD155" s="88"/>
      <c r="BE155" s="88"/>
      <c r="BF155" s="88"/>
      <c r="BG155" s="88"/>
      <c r="BH155" s="88"/>
      <c r="BI155" s="88"/>
      <c r="BJ155" s="88"/>
      <c r="BK155" s="88"/>
      <c r="BL155" s="88"/>
      <c r="BM155" s="88"/>
      <c r="BN155" s="88"/>
      <c r="BO155" s="88"/>
      <c r="BP155" s="7">
        <f t="shared" si="275"/>
        <v>0</v>
      </c>
      <c r="BQ155" s="7"/>
      <c r="BR155" s="7"/>
      <c r="BS155" s="7"/>
      <c r="BT155" s="7"/>
      <c r="BU155" s="7"/>
      <c r="BV155" s="7"/>
      <c r="BW155" s="7"/>
      <c r="BX155" s="7"/>
      <c r="BY155" s="7"/>
      <c r="BZ155" s="7"/>
      <c r="CA155" s="7"/>
      <c r="CB155" s="7"/>
      <c r="CC155" s="7"/>
    </row>
    <row r="156" spans="2:84" hidden="1" outlineLevel="2" x14ac:dyDescent="0.5">
      <c r="C156" s="78"/>
      <c r="D156" s="78"/>
      <c r="E156" s="78"/>
      <c r="F156" s="78"/>
      <c r="G156" s="83"/>
      <c r="H156" s="88"/>
      <c r="I156" s="88"/>
      <c r="J156" s="88"/>
      <c r="K156" s="88"/>
      <c r="L156" s="88"/>
      <c r="M156" s="88"/>
      <c r="N156" s="88"/>
      <c r="O156" s="88"/>
      <c r="P156" s="88"/>
      <c r="Q156" s="88"/>
      <c r="R156" s="7">
        <f t="shared" si="269"/>
        <v>0</v>
      </c>
      <c r="S156" s="83"/>
      <c r="T156" s="88"/>
      <c r="U156" s="88"/>
      <c r="V156" s="88"/>
      <c r="W156" s="88"/>
      <c r="X156" s="88"/>
      <c r="Y156" s="88"/>
      <c r="Z156" s="88"/>
      <c r="AA156" s="88"/>
      <c r="AB156" s="88"/>
      <c r="AC156" s="88"/>
      <c r="AD156" s="7">
        <f t="shared" si="270"/>
        <v>0</v>
      </c>
      <c r="AE156" s="83"/>
      <c r="AF156" s="7">
        <f t="shared" si="276"/>
        <v>0</v>
      </c>
      <c r="AG156" s="7">
        <f t="shared" si="271"/>
        <v>0</v>
      </c>
      <c r="AH156" s="7">
        <f t="shared" si="271"/>
        <v>0</v>
      </c>
      <c r="AI156" s="7">
        <f t="shared" si="271"/>
        <v>0</v>
      </c>
      <c r="AJ156" s="7">
        <f t="shared" si="271"/>
        <v>0</v>
      </c>
      <c r="AK156" s="7">
        <f t="shared" si="271"/>
        <v>0</v>
      </c>
      <c r="AL156" s="7">
        <f t="shared" si="271"/>
        <v>0</v>
      </c>
      <c r="AM156" s="7">
        <f t="shared" si="271"/>
        <v>0</v>
      </c>
      <c r="AN156" s="7">
        <f t="shared" si="271"/>
        <v>0</v>
      </c>
      <c r="AO156" s="7">
        <f t="shared" si="271"/>
        <v>0</v>
      </c>
      <c r="AP156" s="7">
        <f t="shared" si="272"/>
        <v>0</v>
      </c>
      <c r="AQ156" s="83"/>
      <c r="AR156" s="7" t="str">
        <f t="shared" si="277"/>
        <v/>
      </c>
      <c r="AS156" s="7" t="str">
        <f t="shared" si="278"/>
        <v/>
      </c>
      <c r="AT156" s="7" t="str">
        <f t="shared" si="273"/>
        <v/>
      </c>
      <c r="AU156" s="7" t="str">
        <f t="shared" si="273"/>
        <v/>
      </c>
      <c r="AV156" s="7" t="str">
        <f t="shared" si="273"/>
        <v/>
      </c>
      <c r="AW156" s="7" t="str">
        <f t="shared" si="273"/>
        <v/>
      </c>
      <c r="AX156" s="7" t="str">
        <f t="shared" si="273"/>
        <v/>
      </c>
      <c r="AY156" s="7" t="str">
        <f t="shared" si="273"/>
        <v/>
      </c>
      <c r="AZ156" s="7" t="str">
        <f t="shared" si="273"/>
        <v/>
      </c>
      <c r="BA156" s="7" t="str">
        <f t="shared" si="273"/>
        <v/>
      </c>
      <c r="BB156" s="7">
        <f t="shared" si="274"/>
        <v>0</v>
      </c>
      <c r="BC156" s="83"/>
      <c r="BD156" s="88"/>
      <c r="BE156" s="88"/>
      <c r="BF156" s="88"/>
      <c r="BG156" s="88"/>
      <c r="BH156" s="88"/>
      <c r="BI156" s="88"/>
      <c r="BJ156" s="88"/>
      <c r="BK156" s="88"/>
      <c r="BL156" s="88"/>
      <c r="BM156" s="88"/>
      <c r="BN156" s="88"/>
      <c r="BO156" s="88"/>
      <c r="BP156" s="7">
        <f t="shared" si="275"/>
        <v>0</v>
      </c>
      <c r="BQ156" s="7"/>
      <c r="BR156" s="7"/>
      <c r="BS156" s="7"/>
      <c r="BT156" s="7"/>
      <c r="BU156" s="7"/>
      <c r="BV156" s="7"/>
      <c r="BW156" s="7"/>
      <c r="BX156" s="7"/>
      <c r="BY156" s="7"/>
      <c r="BZ156" s="7"/>
      <c r="CA156" s="7"/>
      <c r="CB156" s="7"/>
      <c r="CC156" s="7"/>
    </row>
    <row r="157" spans="2:84" hidden="1" outlineLevel="2" x14ac:dyDescent="0.5">
      <c r="C157" s="78"/>
      <c r="D157" s="78"/>
      <c r="E157" s="78"/>
      <c r="F157" s="78"/>
      <c r="G157" s="83"/>
      <c r="H157" s="88"/>
      <c r="I157" s="88"/>
      <c r="J157" s="88"/>
      <c r="K157" s="88"/>
      <c r="L157" s="88"/>
      <c r="M157" s="88"/>
      <c r="N157" s="88"/>
      <c r="O157" s="88"/>
      <c r="P157" s="88"/>
      <c r="Q157" s="88"/>
      <c r="R157" s="7">
        <f t="shared" si="269"/>
        <v>0</v>
      </c>
      <c r="S157" s="83"/>
      <c r="T157" s="88"/>
      <c r="U157" s="88"/>
      <c r="V157" s="88"/>
      <c r="W157" s="88"/>
      <c r="X157" s="88"/>
      <c r="Y157" s="88"/>
      <c r="Z157" s="88"/>
      <c r="AA157" s="88"/>
      <c r="AB157" s="88"/>
      <c r="AC157" s="88"/>
      <c r="AD157" s="7">
        <f t="shared" si="270"/>
        <v>0</v>
      </c>
      <c r="AE157" s="83"/>
      <c r="AF157" s="7">
        <f t="shared" si="276"/>
        <v>0</v>
      </c>
      <c r="AG157" s="7">
        <f t="shared" si="271"/>
        <v>0</v>
      </c>
      <c r="AH157" s="7">
        <f t="shared" si="271"/>
        <v>0</v>
      </c>
      <c r="AI157" s="7">
        <f t="shared" si="271"/>
        <v>0</v>
      </c>
      <c r="AJ157" s="7">
        <f t="shared" si="271"/>
        <v>0</v>
      </c>
      <c r="AK157" s="7">
        <f t="shared" si="271"/>
        <v>0</v>
      </c>
      <c r="AL157" s="7">
        <f t="shared" si="271"/>
        <v>0</v>
      </c>
      <c r="AM157" s="7">
        <f t="shared" si="271"/>
        <v>0</v>
      </c>
      <c r="AN157" s="7">
        <f t="shared" si="271"/>
        <v>0</v>
      </c>
      <c r="AO157" s="7">
        <f t="shared" si="271"/>
        <v>0</v>
      </c>
      <c r="AP157" s="7">
        <f t="shared" si="272"/>
        <v>0</v>
      </c>
      <c r="AQ157" s="83"/>
      <c r="AR157" s="7" t="str">
        <f t="shared" si="277"/>
        <v/>
      </c>
      <c r="AS157" s="7" t="str">
        <f t="shared" si="278"/>
        <v/>
      </c>
      <c r="AT157" s="7" t="str">
        <f t="shared" si="273"/>
        <v/>
      </c>
      <c r="AU157" s="7" t="str">
        <f t="shared" si="273"/>
        <v/>
      </c>
      <c r="AV157" s="7" t="str">
        <f t="shared" si="273"/>
        <v/>
      </c>
      <c r="AW157" s="7" t="str">
        <f t="shared" si="273"/>
        <v/>
      </c>
      <c r="AX157" s="7" t="str">
        <f t="shared" si="273"/>
        <v/>
      </c>
      <c r="AY157" s="7" t="str">
        <f t="shared" si="273"/>
        <v/>
      </c>
      <c r="AZ157" s="7" t="str">
        <f t="shared" si="273"/>
        <v/>
      </c>
      <c r="BA157" s="7" t="str">
        <f t="shared" si="273"/>
        <v/>
      </c>
      <c r="BB157" s="7">
        <f t="shared" si="274"/>
        <v>0</v>
      </c>
      <c r="BC157" s="83"/>
      <c r="BD157" s="88"/>
      <c r="BE157" s="88"/>
      <c r="BF157" s="88"/>
      <c r="BG157" s="88"/>
      <c r="BH157" s="88"/>
      <c r="BI157" s="88"/>
      <c r="BJ157" s="88"/>
      <c r="BK157" s="88"/>
      <c r="BL157" s="88"/>
      <c r="BM157" s="88"/>
      <c r="BN157" s="88"/>
      <c r="BO157" s="88"/>
      <c r="BP157" s="7">
        <f t="shared" si="275"/>
        <v>0</v>
      </c>
      <c r="BQ157" s="7"/>
      <c r="BR157" s="7"/>
      <c r="BS157" s="7"/>
      <c r="BT157" s="7"/>
      <c r="BU157" s="7"/>
      <c r="BV157" s="7"/>
      <c r="BW157" s="7"/>
      <c r="BX157" s="7"/>
      <c r="BY157" s="7"/>
      <c r="BZ157" s="7"/>
      <c r="CA157" s="7"/>
      <c r="CB157" s="7"/>
      <c r="CC157" s="7"/>
    </row>
    <row r="158" spans="2:84" hidden="1" outlineLevel="2" x14ac:dyDescent="0.5">
      <c r="C158" s="78"/>
      <c r="D158" s="78"/>
      <c r="E158" s="78"/>
      <c r="F158" s="78"/>
      <c r="G158" s="83"/>
      <c r="H158" s="88"/>
      <c r="I158" s="88"/>
      <c r="J158" s="88"/>
      <c r="K158" s="88"/>
      <c r="L158" s="88"/>
      <c r="M158" s="88"/>
      <c r="N158" s="88"/>
      <c r="O158" s="88"/>
      <c r="P158" s="88"/>
      <c r="Q158" s="88"/>
      <c r="R158" s="7">
        <f t="shared" si="269"/>
        <v>0</v>
      </c>
      <c r="S158" s="83"/>
      <c r="T158" s="88"/>
      <c r="U158" s="88"/>
      <c r="V158" s="88"/>
      <c r="W158" s="88"/>
      <c r="X158" s="88"/>
      <c r="Y158" s="88"/>
      <c r="Z158" s="88"/>
      <c r="AA158" s="88"/>
      <c r="AB158" s="88"/>
      <c r="AC158" s="88"/>
      <c r="AD158" s="7">
        <f t="shared" si="270"/>
        <v>0</v>
      </c>
      <c r="AE158" s="83"/>
      <c r="AF158" s="7">
        <f t="shared" si="276"/>
        <v>0</v>
      </c>
      <c r="AG158" s="7">
        <f t="shared" si="271"/>
        <v>0</v>
      </c>
      <c r="AH158" s="7">
        <f t="shared" si="271"/>
        <v>0</v>
      </c>
      <c r="AI158" s="7">
        <f t="shared" si="271"/>
        <v>0</v>
      </c>
      <c r="AJ158" s="7">
        <f t="shared" si="271"/>
        <v>0</v>
      </c>
      <c r="AK158" s="7">
        <f t="shared" si="271"/>
        <v>0</v>
      </c>
      <c r="AL158" s="7">
        <f t="shared" si="271"/>
        <v>0</v>
      </c>
      <c r="AM158" s="7">
        <f t="shared" si="271"/>
        <v>0</v>
      </c>
      <c r="AN158" s="7">
        <f t="shared" si="271"/>
        <v>0</v>
      </c>
      <c r="AO158" s="7">
        <f t="shared" si="271"/>
        <v>0</v>
      </c>
      <c r="AP158" s="7">
        <f t="shared" si="272"/>
        <v>0</v>
      </c>
      <c r="AQ158" s="83"/>
      <c r="AR158" s="7" t="str">
        <f t="shared" si="277"/>
        <v/>
      </c>
      <c r="AS158" s="7" t="str">
        <f t="shared" si="278"/>
        <v/>
      </c>
      <c r="AT158" s="7" t="str">
        <f t="shared" si="273"/>
        <v/>
      </c>
      <c r="AU158" s="7" t="str">
        <f t="shared" si="273"/>
        <v/>
      </c>
      <c r="AV158" s="7" t="str">
        <f t="shared" si="273"/>
        <v/>
      </c>
      <c r="AW158" s="7" t="str">
        <f t="shared" si="273"/>
        <v/>
      </c>
      <c r="AX158" s="7" t="str">
        <f t="shared" si="273"/>
        <v/>
      </c>
      <c r="AY158" s="7" t="str">
        <f t="shared" si="273"/>
        <v/>
      </c>
      <c r="AZ158" s="7" t="str">
        <f t="shared" si="273"/>
        <v/>
      </c>
      <c r="BA158" s="7" t="str">
        <f t="shared" si="273"/>
        <v/>
      </c>
      <c r="BB158" s="7">
        <f t="shared" si="274"/>
        <v>0</v>
      </c>
      <c r="BC158" s="83"/>
      <c r="BD158" s="88"/>
      <c r="BE158" s="88"/>
      <c r="BF158" s="88"/>
      <c r="BG158" s="88"/>
      <c r="BH158" s="88"/>
      <c r="BI158" s="88"/>
      <c r="BJ158" s="88"/>
      <c r="BK158" s="88"/>
      <c r="BL158" s="88"/>
      <c r="BM158" s="88"/>
      <c r="BN158" s="88"/>
      <c r="BO158" s="88"/>
      <c r="BP158" s="7">
        <f t="shared" si="275"/>
        <v>0</v>
      </c>
      <c r="BQ158" s="7"/>
      <c r="BR158" s="7"/>
      <c r="BS158" s="7"/>
      <c r="BT158" s="7"/>
      <c r="BU158" s="7"/>
      <c r="BV158" s="7"/>
      <c r="BW158" s="7"/>
      <c r="BX158" s="7"/>
      <c r="BY158" s="7"/>
      <c r="BZ158" s="7"/>
      <c r="CA158" s="7"/>
      <c r="CB158" s="7"/>
      <c r="CC158" s="7"/>
    </row>
    <row r="159" spans="2:84" hidden="1" outlineLevel="2" x14ac:dyDescent="0.5">
      <c r="C159" s="90"/>
      <c r="D159" s="90"/>
      <c r="E159" s="90"/>
      <c r="F159" s="90"/>
      <c r="G159" s="84"/>
      <c r="H159" s="89"/>
      <c r="I159" s="89"/>
      <c r="J159" s="89"/>
      <c r="K159" s="89"/>
      <c r="L159" s="89"/>
      <c r="M159" s="89"/>
      <c r="N159" s="89"/>
      <c r="O159" s="89"/>
      <c r="P159" s="89"/>
      <c r="Q159" s="89"/>
      <c r="R159" s="8">
        <f t="shared" si="269"/>
        <v>0</v>
      </c>
      <c r="S159" s="84"/>
      <c r="T159" s="89"/>
      <c r="U159" s="89"/>
      <c r="V159" s="89"/>
      <c r="W159" s="89"/>
      <c r="X159" s="89"/>
      <c r="Y159" s="89"/>
      <c r="Z159" s="89"/>
      <c r="AA159" s="89"/>
      <c r="AB159" s="89"/>
      <c r="AC159" s="89"/>
      <c r="AD159" s="8">
        <f t="shared" si="270"/>
        <v>0</v>
      </c>
      <c r="AE159" s="84"/>
      <c r="AF159" s="8">
        <f t="shared" si="276"/>
        <v>0</v>
      </c>
      <c r="AG159" s="8">
        <f t="shared" si="271"/>
        <v>0</v>
      </c>
      <c r="AH159" s="8">
        <f t="shared" si="271"/>
        <v>0</v>
      </c>
      <c r="AI159" s="8">
        <f t="shared" si="271"/>
        <v>0</v>
      </c>
      <c r="AJ159" s="8">
        <f t="shared" si="271"/>
        <v>0</v>
      </c>
      <c r="AK159" s="8">
        <f t="shared" si="271"/>
        <v>0</v>
      </c>
      <c r="AL159" s="8">
        <f t="shared" si="271"/>
        <v>0</v>
      </c>
      <c r="AM159" s="8">
        <f t="shared" si="271"/>
        <v>0</v>
      </c>
      <c r="AN159" s="8">
        <f t="shared" si="271"/>
        <v>0</v>
      </c>
      <c r="AO159" s="8">
        <f t="shared" si="271"/>
        <v>0</v>
      </c>
      <c r="AP159" s="8">
        <f t="shared" si="272"/>
        <v>0</v>
      </c>
      <c r="AQ159" s="84"/>
      <c r="AR159" s="8" t="str">
        <f t="shared" si="277"/>
        <v/>
      </c>
      <c r="AS159" s="8" t="str">
        <f t="shared" si="278"/>
        <v/>
      </c>
      <c r="AT159" s="8" t="str">
        <f t="shared" si="273"/>
        <v/>
      </c>
      <c r="AU159" s="8" t="str">
        <f t="shared" si="273"/>
        <v/>
      </c>
      <c r="AV159" s="8" t="str">
        <f t="shared" si="273"/>
        <v/>
      </c>
      <c r="AW159" s="8" t="str">
        <f t="shared" si="273"/>
        <v/>
      </c>
      <c r="AX159" s="8" t="str">
        <f t="shared" si="273"/>
        <v/>
      </c>
      <c r="AY159" s="8" t="str">
        <f t="shared" si="273"/>
        <v/>
      </c>
      <c r="AZ159" s="8" t="str">
        <f t="shared" si="273"/>
        <v/>
      </c>
      <c r="BA159" s="8" t="str">
        <f t="shared" si="273"/>
        <v/>
      </c>
      <c r="BB159" s="8">
        <f t="shared" si="274"/>
        <v>0</v>
      </c>
      <c r="BC159" s="84"/>
      <c r="BD159" s="239"/>
      <c r="BE159" s="89"/>
      <c r="BF159" s="89"/>
      <c r="BG159" s="89"/>
      <c r="BH159" s="89"/>
      <c r="BI159" s="89"/>
      <c r="BJ159" s="89"/>
      <c r="BK159" s="89"/>
      <c r="BL159" s="89"/>
      <c r="BM159" s="89"/>
      <c r="BN159" s="89"/>
      <c r="BO159" s="89"/>
      <c r="BP159" s="8">
        <f t="shared" si="275"/>
        <v>0</v>
      </c>
      <c r="BQ159" s="8"/>
      <c r="BR159" s="8"/>
      <c r="BS159" s="8"/>
      <c r="BT159" s="8"/>
      <c r="BU159" s="8"/>
      <c r="BV159" s="8"/>
      <c r="BW159" s="8"/>
      <c r="BX159" s="8"/>
      <c r="BY159" s="8"/>
      <c r="BZ159" s="8"/>
      <c r="CA159" s="8"/>
      <c r="CB159" s="8"/>
      <c r="CC159" s="8"/>
    </row>
    <row r="160" spans="2:84" outlineLevel="1" collapsed="1" x14ac:dyDescent="0.5">
      <c r="C160" s="6" t="s">
        <v>155</v>
      </c>
      <c r="D160" s="2"/>
      <c r="E160" s="2"/>
      <c r="F160" s="2"/>
      <c r="G160" s="84"/>
      <c r="H160" s="9">
        <f t="shared" ref="H160:R160" si="279">SUBTOTAL(9,H150:H159)</f>
        <v>0</v>
      </c>
      <c r="I160" s="9">
        <f t="shared" si="279"/>
        <v>0</v>
      </c>
      <c r="J160" s="9">
        <f t="shared" si="279"/>
        <v>0</v>
      </c>
      <c r="K160" s="9">
        <f t="shared" si="279"/>
        <v>0</v>
      </c>
      <c r="L160" s="9">
        <f t="shared" si="279"/>
        <v>0</v>
      </c>
      <c r="M160" s="9">
        <f t="shared" si="279"/>
        <v>0</v>
      </c>
      <c r="N160" s="9">
        <f t="shared" si="279"/>
        <v>0</v>
      </c>
      <c r="O160" s="9">
        <f t="shared" si="279"/>
        <v>0</v>
      </c>
      <c r="P160" s="9">
        <f t="shared" si="279"/>
        <v>0</v>
      </c>
      <c r="Q160" s="9">
        <f t="shared" si="279"/>
        <v>0</v>
      </c>
      <c r="R160" s="9">
        <f t="shared" si="279"/>
        <v>0</v>
      </c>
      <c r="S160" s="83"/>
      <c r="T160" s="9">
        <f t="shared" ref="T160:AD160" si="280">SUBTOTAL(9,T150:T159)</f>
        <v>0</v>
      </c>
      <c r="U160" s="9">
        <f t="shared" si="280"/>
        <v>0</v>
      </c>
      <c r="V160" s="9">
        <f t="shared" si="280"/>
        <v>0</v>
      </c>
      <c r="W160" s="9">
        <f t="shared" si="280"/>
        <v>0</v>
      </c>
      <c r="X160" s="9">
        <f t="shared" si="280"/>
        <v>0</v>
      </c>
      <c r="Y160" s="9">
        <f t="shared" si="280"/>
        <v>0</v>
      </c>
      <c r="Z160" s="9">
        <f t="shared" si="280"/>
        <v>0</v>
      </c>
      <c r="AA160" s="9">
        <f t="shared" si="280"/>
        <v>0</v>
      </c>
      <c r="AB160" s="9">
        <f t="shared" si="280"/>
        <v>0</v>
      </c>
      <c r="AC160" s="9">
        <f t="shared" si="280"/>
        <v>0</v>
      </c>
      <c r="AD160" s="9">
        <f t="shared" si="280"/>
        <v>0</v>
      </c>
      <c r="AE160" s="83"/>
      <c r="AF160" s="9">
        <f t="shared" ref="AF160:AP160" si="281">SUBTOTAL(9,AF150:AF159)</f>
        <v>0</v>
      </c>
      <c r="AG160" s="9">
        <f t="shared" si="281"/>
        <v>0</v>
      </c>
      <c r="AH160" s="9">
        <f t="shared" si="281"/>
        <v>0</v>
      </c>
      <c r="AI160" s="9">
        <f t="shared" si="281"/>
        <v>0</v>
      </c>
      <c r="AJ160" s="9">
        <f t="shared" si="281"/>
        <v>0</v>
      </c>
      <c r="AK160" s="9">
        <f t="shared" si="281"/>
        <v>0</v>
      </c>
      <c r="AL160" s="9">
        <f t="shared" si="281"/>
        <v>0</v>
      </c>
      <c r="AM160" s="9">
        <f t="shared" si="281"/>
        <v>0</v>
      </c>
      <c r="AN160" s="9">
        <f t="shared" si="281"/>
        <v>0</v>
      </c>
      <c r="AO160" s="9">
        <f t="shared" si="281"/>
        <v>0</v>
      </c>
      <c r="AP160" s="9">
        <f t="shared" si="281"/>
        <v>0</v>
      </c>
      <c r="AQ160" s="83"/>
      <c r="AR160" s="9">
        <f t="shared" ref="AR160:BB160" si="282">SUBTOTAL(9,AR150:AR159)</f>
        <v>0</v>
      </c>
      <c r="AS160" s="9">
        <f t="shared" si="282"/>
        <v>0</v>
      </c>
      <c r="AT160" s="9">
        <f t="shared" si="282"/>
        <v>0</v>
      </c>
      <c r="AU160" s="9">
        <f t="shared" si="282"/>
        <v>0</v>
      </c>
      <c r="AV160" s="9">
        <f t="shared" si="282"/>
        <v>0</v>
      </c>
      <c r="AW160" s="9">
        <f t="shared" si="282"/>
        <v>0</v>
      </c>
      <c r="AX160" s="9">
        <f t="shared" si="282"/>
        <v>0</v>
      </c>
      <c r="AY160" s="9">
        <f t="shared" si="282"/>
        <v>0</v>
      </c>
      <c r="AZ160" s="9">
        <f t="shared" si="282"/>
        <v>0</v>
      </c>
      <c r="BA160" s="9">
        <f t="shared" si="282"/>
        <v>0</v>
      </c>
      <c r="BB160" s="9">
        <f t="shared" si="282"/>
        <v>0</v>
      </c>
      <c r="BC160" s="83"/>
      <c r="BD160" s="9">
        <f t="shared" ref="BD160:BP160" si="283">SUBTOTAL(9,BD150:BD159)</f>
        <v>0</v>
      </c>
      <c r="BE160" s="9">
        <f t="shared" si="283"/>
        <v>0</v>
      </c>
      <c r="BF160" s="9">
        <f t="shared" si="283"/>
        <v>0</v>
      </c>
      <c r="BG160" s="9">
        <f t="shared" si="283"/>
        <v>0</v>
      </c>
      <c r="BH160" s="9">
        <f t="shared" si="283"/>
        <v>0</v>
      </c>
      <c r="BI160" s="9">
        <f t="shared" si="283"/>
        <v>0</v>
      </c>
      <c r="BJ160" s="9">
        <f t="shared" si="283"/>
        <v>0</v>
      </c>
      <c r="BK160" s="9">
        <f t="shared" si="283"/>
        <v>0</v>
      </c>
      <c r="BL160" s="9">
        <f t="shared" si="283"/>
        <v>0</v>
      </c>
      <c r="BM160" s="9">
        <f t="shared" si="283"/>
        <v>0</v>
      </c>
      <c r="BN160" s="9">
        <f t="shared" si="283"/>
        <v>0</v>
      </c>
      <c r="BO160" s="9">
        <f t="shared" si="283"/>
        <v>0</v>
      </c>
      <c r="BP160" s="9">
        <f t="shared" si="283"/>
        <v>0</v>
      </c>
      <c r="BQ160" s="9"/>
      <c r="BR160" s="9"/>
      <c r="BS160" s="9"/>
      <c r="BT160" s="9"/>
      <c r="BU160" s="9"/>
      <c r="BV160" s="9"/>
      <c r="BW160" s="9"/>
      <c r="BX160" s="9"/>
      <c r="BY160" s="9"/>
      <c r="BZ160" s="9"/>
      <c r="CA160" s="9"/>
      <c r="CB160" s="9"/>
      <c r="CC160" s="9"/>
    </row>
    <row r="161" spans="1:84" x14ac:dyDescent="0.5">
      <c r="G161" s="82"/>
      <c r="S161" s="82"/>
      <c r="AE161" s="82"/>
      <c r="AQ161" s="82"/>
      <c r="BC161" s="82"/>
    </row>
    <row r="162" spans="1:84" ht="21" x14ac:dyDescent="0.65">
      <c r="B162" s="76" t="s">
        <v>133</v>
      </c>
      <c r="C162" s="75"/>
      <c r="D162" s="75"/>
      <c r="E162" s="75"/>
      <c r="F162" s="75"/>
      <c r="G162" s="83"/>
      <c r="H162" s="77"/>
      <c r="I162" s="77"/>
      <c r="J162" s="77"/>
      <c r="K162" s="77"/>
      <c r="L162" s="77"/>
      <c r="M162" s="77"/>
      <c r="N162" s="77"/>
      <c r="O162" s="77"/>
      <c r="P162" s="77"/>
      <c r="Q162" s="77"/>
      <c r="R162" s="77"/>
      <c r="S162" s="83"/>
      <c r="T162" s="77"/>
      <c r="U162" s="77"/>
      <c r="V162" s="77"/>
      <c r="W162" s="77"/>
      <c r="X162" s="77"/>
      <c r="Y162" s="77"/>
      <c r="Z162" s="77"/>
      <c r="AA162" s="77"/>
      <c r="AB162" s="77"/>
      <c r="AC162" s="77"/>
      <c r="AD162" s="77"/>
      <c r="AE162" s="83"/>
      <c r="AF162" s="77"/>
      <c r="AG162" s="77"/>
      <c r="AH162" s="77"/>
      <c r="AI162" s="77"/>
      <c r="AJ162" s="77"/>
      <c r="AK162" s="77"/>
      <c r="AL162" s="77"/>
      <c r="AM162" s="77"/>
      <c r="AN162" s="77"/>
      <c r="AO162" s="77"/>
      <c r="AP162" s="77"/>
      <c r="AQ162" s="83"/>
      <c r="AR162" s="77"/>
      <c r="AS162" s="77"/>
      <c r="AT162" s="77"/>
      <c r="AU162" s="77"/>
      <c r="AV162" s="77"/>
      <c r="AW162" s="77"/>
      <c r="AX162" s="77"/>
      <c r="AY162" s="77"/>
      <c r="AZ162" s="77"/>
      <c r="BA162" s="77"/>
      <c r="BB162" s="77"/>
      <c r="BC162" s="83"/>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12"/>
      <c r="CE162" s="12"/>
      <c r="CF162" s="12"/>
    </row>
    <row r="163" spans="1:84" outlineLevel="2" x14ac:dyDescent="0.5">
      <c r="C163" s="5" t="s">
        <v>134</v>
      </c>
      <c r="F163" t="s">
        <v>113</v>
      </c>
      <c r="G163" s="83"/>
      <c r="H163" s="7"/>
      <c r="I163" s="7"/>
      <c r="J163" s="7"/>
      <c r="K163" s="7"/>
      <c r="L163" s="7"/>
      <c r="M163" s="7"/>
      <c r="N163" s="7"/>
      <c r="O163" s="7"/>
      <c r="P163" s="7"/>
      <c r="Q163" s="7"/>
      <c r="R163" s="7"/>
      <c r="S163" s="83"/>
      <c r="T163" s="7"/>
      <c r="U163" s="7"/>
      <c r="V163" s="7"/>
      <c r="W163" s="7"/>
      <c r="X163" s="7"/>
      <c r="Y163" s="7"/>
      <c r="Z163" s="7"/>
      <c r="AA163" s="7"/>
      <c r="AB163" s="7"/>
      <c r="AC163" s="7"/>
      <c r="AD163" s="7"/>
      <c r="AE163" s="83"/>
      <c r="AF163" s="7"/>
      <c r="AG163" s="7"/>
      <c r="AH163" s="7"/>
      <c r="AI163" s="7"/>
      <c r="AJ163" s="7"/>
      <c r="AK163" s="7"/>
      <c r="AL163" s="7"/>
      <c r="AM163" s="7"/>
      <c r="AN163" s="7"/>
      <c r="AO163" s="7"/>
      <c r="AP163" s="7"/>
      <c r="AQ163" s="83"/>
      <c r="AR163" s="7"/>
      <c r="AS163" s="7"/>
      <c r="AT163" s="7"/>
      <c r="AU163" s="7"/>
      <c r="AV163" s="7"/>
      <c r="AW163" s="7"/>
      <c r="AX163" s="7"/>
      <c r="AY163" s="7"/>
      <c r="AZ163" s="7"/>
      <c r="BA163" s="7"/>
      <c r="BB163" s="7"/>
      <c r="BC163" s="83"/>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row>
    <row r="164" spans="1:84" outlineLevel="2" x14ac:dyDescent="0.5">
      <c r="C164" s="78"/>
      <c r="D164" s="78" t="s">
        <v>396</v>
      </c>
      <c r="E164" s="78"/>
      <c r="F164" s="78"/>
      <c r="G164" s="83"/>
      <c r="H164" s="88">
        <v>10000</v>
      </c>
      <c r="I164" s="88">
        <v>9000</v>
      </c>
      <c r="J164" s="88">
        <v>8000</v>
      </c>
      <c r="K164" s="88">
        <v>7000</v>
      </c>
      <c r="L164" s="88">
        <v>6000</v>
      </c>
      <c r="M164" s="88"/>
      <c r="N164" s="88"/>
      <c r="O164" s="88"/>
      <c r="P164" s="88"/>
      <c r="Q164" s="88"/>
      <c r="R164" s="7">
        <f t="shared" ref="R164:R172" si="284">SUM(H164:Q164)</f>
        <v>40000</v>
      </c>
      <c r="S164" s="83"/>
      <c r="T164" s="88">
        <v>10000</v>
      </c>
      <c r="U164" s="88">
        <v>10000</v>
      </c>
      <c r="V164" s="88">
        <v>9500</v>
      </c>
      <c r="W164" s="88">
        <v>9000</v>
      </c>
      <c r="X164" s="88">
        <v>8500</v>
      </c>
      <c r="Y164" s="88"/>
      <c r="Z164" s="88"/>
      <c r="AA164" s="88"/>
      <c r="AB164" s="88"/>
      <c r="AC164" s="88"/>
      <c r="AD164" s="7">
        <f t="shared" ref="AD164:AD172" si="285">SUM(T164:AC164)</f>
        <v>47000</v>
      </c>
      <c r="AE164" s="83"/>
      <c r="AF164" s="7">
        <f>T164-H164</f>
        <v>0</v>
      </c>
      <c r="AG164" s="7">
        <f t="shared" ref="AG164:AO172" si="286">U164-I164</f>
        <v>1000</v>
      </c>
      <c r="AH164" s="7">
        <f t="shared" si="286"/>
        <v>1500</v>
      </c>
      <c r="AI164" s="7">
        <f t="shared" si="286"/>
        <v>2000</v>
      </c>
      <c r="AJ164" s="7">
        <f t="shared" si="286"/>
        <v>2500</v>
      </c>
      <c r="AK164" s="7">
        <f t="shared" si="286"/>
        <v>0</v>
      </c>
      <c r="AL164" s="7">
        <f t="shared" si="286"/>
        <v>0</v>
      </c>
      <c r="AM164" s="7">
        <f t="shared" si="286"/>
        <v>0</v>
      </c>
      <c r="AN164" s="7">
        <f t="shared" si="286"/>
        <v>0</v>
      </c>
      <c r="AO164" s="7">
        <f t="shared" si="286"/>
        <v>0</v>
      </c>
      <c r="AP164" s="7">
        <f t="shared" ref="AP164:AP172" si="287">SUM(AF164:AO164)</f>
        <v>7000</v>
      </c>
      <c r="AQ164" s="83"/>
      <c r="AR164" s="7" t="str">
        <f>IF(OR(AF164="",AF164=0),"",AF164)</f>
        <v/>
      </c>
      <c r="AS164" s="7">
        <f>IF(OR(AG164="",AG164=0),"",AG164-AF164)</f>
        <v>1000</v>
      </c>
      <c r="AT164" s="7">
        <f t="shared" ref="AT164:BA172" si="288">IF(OR(AH164="",AH164=0),"",AH164-AG164)</f>
        <v>500</v>
      </c>
      <c r="AU164" s="7">
        <f t="shared" si="288"/>
        <v>500</v>
      </c>
      <c r="AV164" s="7">
        <f t="shared" si="288"/>
        <v>500</v>
      </c>
      <c r="AW164" s="7" t="str">
        <f t="shared" si="288"/>
        <v/>
      </c>
      <c r="AX164" s="7" t="str">
        <f t="shared" si="288"/>
        <v/>
      </c>
      <c r="AY164" s="7" t="str">
        <f t="shared" si="288"/>
        <v/>
      </c>
      <c r="AZ164" s="7" t="str">
        <f t="shared" si="288"/>
        <v/>
      </c>
      <c r="BA164" s="7" t="str">
        <f t="shared" si="288"/>
        <v/>
      </c>
      <c r="BB164" s="7">
        <f t="shared" ref="BB164:BB172" si="289">SUM(AR164:BA164)</f>
        <v>2500</v>
      </c>
      <c r="BC164" s="83"/>
      <c r="BD164" s="88"/>
      <c r="BE164" s="88"/>
      <c r="BF164" s="88"/>
      <c r="BG164" s="88"/>
      <c r="BH164" s="88"/>
      <c r="BI164" s="88"/>
      <c r="BJ164" s="88"/>
      <c r="BK164" s="88"/>
      <c r="BL164" s="88"/>
      <c r="BM164" s="88"/>
      <c r="BN164" s="88"/>
      <c r="BO164" s="88"/>
      <c r="BP164" s="7"/>
      <c r="BQ164" s="7"/>
      <c r="BR164" s="7"/>
      <c r="BS164" s="7"/>
      <c r="BT164" s="7"/>
      <c r="BU164" s="7"/>
      <c r="BV164" s="7"/>
      <c r="BW164" s="7"/>
      <c r="BX164" s="7"/>
      <c r="BY164" s="7"/>
      <c r="BZ164" s="7"/>
      <c r="CA164" s="7"/>
      <c r="CB164" s="7"/>
      <c r="CC164" s="7"/>
    </row>
    <row r="165" spans="1:84" outlineLevel="2" x14ac:dyDescent="0.5">
      <c r="C165" s="78"/>
      <c r="D165" s="78"/>
      <c r="E165" s="78"/>
      <c r="F165" s="78"/>
      <c r="G165" s="83"/>
      <c r="H165" s="88"/>
      <c r="I165" s="88"/>
      <c r="J165" s="88"/>
      <c r="K165" s="88"/>
      <c r="L165" s="88"/>
      <c r="M165" s="88"/>
      <c r="N165" s="88"/>
      <c r="O165" s="88"/>
      <c r="P165" s="88"/>
      <c r="Q165" s="88"/>
      <c r="R165" s="7">
        <f t="shared" si="284"/>
        <v>0</v>
      </c>
      <c r="S165" s="83"/>
      <c r="T165" s="88"/>
      <c r="U165" s="88"/>
      <c r="V165" s="88"/>
      <c r="W165" s="88"/>
      <c r="X165" s="88"/>
      <c r="Y165" s="88"/>
      <c r="Z165" s="88"/>
      <c r="AA165" s="88"/>
      <c r="AB165" s="88"/>
      <c r="AC165" s="88"/>
      <c r="AD165" s="7">
        <f t="shared" si="285"/>
        <v>0</v>
      </c>
      <c r="AE165" s="83"/>
      <c r="AF165" s="7">
        <f t="shared" ref="AF165:AF172" si="290">T165-H165</f>
        <v>0</v>
      </c>
      <c r="AG165" s="7">
        <f t="shared" si="286"/>
        <v>0</v>
      </c>
      <c r="AH165" s="7">
        <f t="shared" si="286"/>
        <v>0</v>
      </c>
      <c r="AI165" s="7">
        <f t="shared" si="286"/>
        <v>0</v>
      </c>
      <c r="AJ165" s="7">
        <f t="shared" si="286"/>
        <v>0</v>
      </c>
      <c r="AK165" s="7">
        <f t="shared" si="286"/>
        <v>0</v>
      </c>
      <c r="AL165" s="7">
        <f t="shared" si="286"/>
        <v>0</v>
      </c>
      <c r="AM165" s="7">
        <f t="shared" si="286"/>
        <v>0</v>
      </c>
      <c r="AN165" s="7">
        <f t="shared" si="286"/>
        <v>0</v>
      </c>
      <c r="AO165" s="7">
        <f t="shared" si="286"/>
        <v>0</v>
      </c>
      <c r="AP165" s="7">
        <f t="shared" si="287"/>
        <v>0</v>
      </c>
      <c r="AQ165" s="83"/>
      <c r="AR165" s="7" t="str">
        <f t="shared" ref="AR165:AR172" si="291">IF(OR(AF165="",AF165=0),"",AF165)</f>
        <v/>
      </c>
      <c r="AS165" s="7" t="str">
        <f t="shared" ref="AS165:AS172" si="292">IF(OR(AG165="",AG165=0),"",AG165-AF165)</f>
        <v/>
      </c>
      <c r="AT165" s="7" t="str">
        <f t="shared" si="288"/>
        <v/>
      </c>
      <c r="AU165" s="7" t="str">
        <f t="shared" si="288"/>
        <v/>
      </c>
      <c r="AV165" s="7" t="str">
        <f t="shared" si="288"/>
        <v/>
      </c>
      <c r="AW165" s="7" t="str">
        <f t="shared" si="288"/>
        <v/>
      </c>
      <c r="AX165" s="7" t="str">
        <f t="shared" si="288"/>
        <v/>
      </c>
      <c r="AY165" s="7" t="str">
        <f t="shared" si="288"/>
        <v/>
      </c>
      <c r="AZ165" s="7" t="str">
        <f t="shared" si="288"/>
        <v/>
      </c>
      <c r="BA165" s="7" t="str">
        <f t="shared" si="288"/>
        <v/>
      </c>
      <c r="BB165" s="7">
        <f t="shared" si="289"/>
        <v>0</v>
      </c>
      <c r="BC165" s="83"/>
      <c r="BD165" s="88"/>
      <c r="BE165" s="88"/>
      <c r="BF165" s="88"/>
      <c r="BG165" s="88"/>
      <c r="BH165" s="88"/>
      <c r="BI165" s="88"/>
      <c r="BJ165" s="88"/>
      <c r="BK165" s="88"/>
      <c r="BL165" s="88"/>
      <c r="BM165" s="88"/>
      <c r="BN165" s="88"/>
      <c r="BO165" s="88"/>
      <c r="BP165" s="7"/>
      <c r="BQ165" s="7"/>
      <c r="BR165" s="7"/>
      <c r="BS165" s="7"/>
      <c r="BT165" s="7"/>
      <c r="BU165" s="7"/>
      <c r="BV165" s="7"/>
      <c r="BW165" s="7"/>
      <c r="BX165" s="7"/>
      <c r="BY165" s="7"/>
      <c r="BZ165" s="7"/>
      <c r="CA165" s="7"/>
      <c r="CB165" s="7"/>
      <c r="CC165" s="7"/>
    </row>
    <row r="166" spans="1:84" outlineLevel="2" x14ac:dyDescent="0.5">
      <c r="C166" s="78"/>
      <c r="D166" s="78" t="s">
        <v>397</v>
      </c>
      <c r="E166" s="78"/>
      <c r="F166" s="78"/>
      <c r="G166" s="83"/>
      <c r="H166" s="88">
        <v>10000</v>
      </c>
      <c r="I166" s="88">
        <v>10000</v>
      </c>
      <c r="J166" s="88">
        <v>10000</v>
      </c>
      <c r="K166" s="88">
        <v>10000</v>
      </c>
      <c r="L166" s="88">
        <v>10000</v>
      </c>
      <c r="M166" s="88"/>
      <c r="N166" s="88"/>
      <c r="O166" s="88"/>
      <c r="P166" s="88"/>
      <c r="Q166" s="88"/>
      <c r="R166" s="7">
        <f t="shared" si="284"/>
        <v>50000</v>
      </c>
      <c r="S166" s="83"/>
      <c r="T166" s="88">
        <v>10000</v>
      </c>
      <c r="U166" s="88">
        <v>12000</v>
      </c>
      <c r="V166" s="88">
        <v>14000</v>
      </c>
      <c r="W166" s="88">
        <v>14000</v>
      </c>
      <c r="X166" s="88">
        <v>14000</v>
      </c>
      <c r="Y166" s="88"/>
      <c r="Z166" s="88"/>
      <c r="AA166" s="88"/>
      <c r="AB166" s="88"/>
      <c r="AC166" s="88"/>
      <c r="AD166" s="7">
        <f t="shared" si="285"/>
        <v>64000</v>
      </c>
      <c r="AE166" s="83"/>
      <c r="AF166" s="7">
        <f t="shared" si="290"/>
        <v>0</v>
      </c>
      <c r="AG166" s="7">
        <f t="shared" si="286"/>
        <v>2000</v>
      </c>
      <c r="AH166" s="7">
        <f t="shared" si="286"/>
        <v>4000</v>
      </c>
      <c r="AI166" s="7">
        <f t="shared" si="286"/>
        <v>4000</v>
      </c>
      <c r="AJ166" s="7">
        <f t="shared" si="286"/>
        <v>4000</v>
      </c>
      <c r="AK166" s="7">
        <f t="shared" si="286"/>
        <v>0</v>
      </c>
      <c r="AL166" s="7">
        <f t="shared" si="286"/>
        <v>0</v>
      </c>
      <c r="AM166" s="7">
        <f t="shared" si="286"/>
        <v>0</v>
      </c>
      <c r="AN166" s="7">
        <f t="shared" si="286"/>
        <v>0</v>
      </c>
      <c r="AO166" s="7">
        <f t="shared" si="286"/>
        <v>0</v>
      </c>
      <c r="AP166" s="7">
        <f t="shared" si="287"/>
        <v>14000</v>
      </c>
      <c r="AQ166" s="83"/>
      <c r="AR166" s="7" t="str">
        <f t="shared" si="291"/>
        <v/>
      </c>
      <c r="AS166" s="7">
        <f t="shared" si="292"/>
        <v>2000</v>
      </c>
      <c r="AT166" s="7">
        <f t="shared" si="288"/>
        <v>2000</v>
      </c>
      <c r="AU166" s="7">
        <f t="shared" si="288"/>
        <v>0</v>
      </c>
      <c r="AV166" s="7">
        <f t="shared" si="288"/>
        <v>0</v>
      </c>
      <c r="AW166" s="7" t="str">
        <f t="shared" si="288"/>
        <v/>
      </c>
      <c r="AX166" s="7" t="str">
        <f t="shared" si="288"/>
        <v/>
      </c>
      <c r="AY166" s="7" t="str">
        <f t="shared" si="288"/>
        <v/>
      </c>
      <c r="AZ166" s="7" t="str">
        <f t="shared" si="288"/>
        <v/>
      </c>
      <c r="BA166" s="7" t="str">
        <f t="shared" si="288"/>
        <v/>
      </c>
      <c r="BB166" s="7">
        <f t="shared" si="289"/>
        <v>4000</v>
      </c>
      <c r="BC166" s="83"/>
      <c r="BD166" s="88"/>
      <c r="BE166" s="88"/>
      <c r="BF166" s="88"/>
      <c r="BG166" s="88"/>
      <c r="BH166" s="88"/>
      <c r="BI166" s="88"/>
      <c r="BJ166" s="88"/>
      <c r="BK166" s="88"/>
      <c r="BL166" s="88"/>
      <c r="BM166" s="88"/>
      <c r="BN166" s="88"/>
      <c r="BO166" s="88"/>
      <c r="BP166" s="7"/>
      <c r="BQ166" s="7"/>
      <c r="BR166" s="7"/>
      <c r="BS166" s="7"/>
      <c r="BT166" s="7"/>
      <c r="BU166" s="7"/>
      <c r="BV166" s="7"/>
      <c r="BW166" s="7"/>
      <c r="BX166" s="7"/>
      <c r="BY166" s="7"/>
      <c r="BZ166" s="7"/>
      <c r="CA166" s="7"/>
      <c r="CB166" s="7"/>
      <c r="CC166" s="7"/>
    </row>
    <row r="167" spans="1:84" outlineLevel="2" x14ac:dyDescent="0.5">
      <c r="C167" s="78"/>
      <c r="D167" s="78"/>
      <c r="E167" s="78"/>
      <c r="F167" s="78"/>
      <c r="G167" s="83"/>
      <c r="H167" s="88"/>
      <c r="I167" s="88"/>
      <c r="J167" s="88"/>
      <c r="K167" s="88"/>
      <c r="L167" s="88"/>
      <c r="M167" s="88"/>
      <c r="N167" s="88"/>
      <c r="O167" s="88"/>
      <c r="P167" s="88"/>
      <c r="Q167" s="88"/>
      <c r="R167" s="7">
        <f t="shared" si="284"/>
        <v>0</v>
      </c>
      <c r="S167" s="83"/>
      <c r="T167" s="88"/>
      <c r="U167" s="88"/>
      <c r="V167" s="88"/>
      <c r="W167" s="88"/>
      <c r="X167" s="88"/>
      <c r="Y167" s="88"/>
      <c r="Z167" s="88"/>
      <c r="AA167" s="88"/>
      <c r="AB167" s="88"/>
      <c r="AC167" s="88"/>
      <c r="AD167" s="7">
        <f t="shared" si="285"/>
        <v>0</v>
      </c>
      <c r="AE167" s="83"/>
      <c r="AF167" s="7">
        <f t="shared" si="290"/>
        <v>0</v>
      </c>
      <c r="AG167" s="7">
        <f t="shared" si="286"/>
        <v>0</v>
      </c>
      <c r="AH167" s="7">
        <f t="shared" si="286"/>
        <v>0</v>
      </c>
      <c r="AI167" s="7">
        <f t="shared" si="286"/>
        <v>0</v>
      </c>
      <c r="AJ167" s="7">
        <f t="shared" si="286"/>
        <v>0</v>
      </c>
      <c r="AK167" s="7">
        <f t="shared" si="286"/>
        <v>0</v>
      </c>
      <c r="AL167" s="7">
        <f t="shared" si="286"/>
        <v>0</v>
      </c>
      <c r="AM167" s="7">
        <f t="shared" si="286"/>
        <v>0</v>
      </c>
      <c r="AN167" s="7">
        <f t="shared" si="286"/>
        <v>0</v>
      </c>
      <c r="AO167" s="7">
        <f t="shared" si="286"/>
        <v>0</v>
      </c>
      <c r="AP167" s="7">
        <f t="shared" si="287"/>
        <v>0</v>
      </c>
      <c r="AQ167" s="83"/>
      <c r="AR167" s="7" t="str">
        <f t="shared" si="291"/>
        <v/>
      </c>
      <c r="AS167" s="7" t="str">
        <f t="shared" si="292"/>
        <v/>
      </c>
      <c r="AT167" s="7" t="str">
        <f t="shared" si="288"/>
        <v/>
      </c>
      <c r="AU167" s="7" t="str">
        <f t="shared" si="288"/>
        <v/>
      </c>
      <c r="AV167" s="7" t="str">
        <f t="shared" si="288"/>
        <v/>
      </c>
      <c r="AW167" s="7" t="str">
        <f t="shared" si="288"/>
        <v/>
      </c>
      <c r="AX167" s="7" t="str">
        <f t="shared" si="288"/>
        <v/>
      </c>
      <c r="AY167" s="7" t="str">
        <f t="shared" si="288"/>
        <v/>
      </c>
      <c r="AZ167" s="7" t="str">
        <f t="shared" si="288"/>
        <v/>
      </c>
      <c r="BA167" s="7" t="str">
        <f t="shared" si="288"/>
        <v/>
      </c>
      <c r="BB167" s="7">
        <f t="shared" si="289"/>
        <v>0</v>
      </c>
      <c r="BC167" s="83"/>
      <c r="BD167" s="88"/>
      <c r="BE167" s="88"/>
      <c r="BF167" s="88"/>
      <c r="BG167" s="88"/>
      <c r="BH167" s="88"/>
      <c r="BI167" s="88"/>
      <c r="BJ167" s="88"/>
      <c r="BK167" s="88"/>
      <c r="BL167" s="88"/>
      <c r="BM167" s="88"/>
      <c r="BN167" s="88"/>
      <c r="BO167" s="88"/>
      <c r="BP167" s="7"/>
      <c r="BQ167" s="7"/>
      <c r="BR167" s="7"/>
      <c r="BS167" s="7"/>
      <c r="BT167" s="7"/>
      <c r="BU167" s="7"/>
      <c r="BV167" s="7"/>
      <c r="BW167" s="7"/>
      <c r="BX167" s="7"/>
      <c r="BY167" s="7"/>
      <c r="BZ167" s="7"/>
      <c r="CA167" s="7"/>
      <c r="CB167" s="7"/>
      <c r="CC167" s="7"/>
    </row>
    <row r="168" spans="1:84" outlineLevel="2" x14ac:dyDescent="0.5">
      <c r="C168" s="78"/>
      <c r="D168" s="78" t="s">
        <v>398</v>
      </c>
      <c r="E168" s="78"/>
      <c r="F168" s="78"/>
      <c r="G168" s="83"/>
      <c r="H168" s="88">
        <v>10000</v>
      </c>
      <c r="I168" s="88">
        <v>10000</v>
      </c>
      <c r="J168" s="88">
        <v>10000</v>
      </c>
      <c r="K168" s="88">
        <v>10000</v>
      </c>
      <c r="L168" s="88">
        <v>10000</v>
      </c>
      <c r="M168" s="88"/>
      <c r="N168" s="88"/>
      <c r="O168" s="88"/>
      <c r="P168" s="88"/>
      <c r="Q168" s="88"/>
      <c r="R168" s="7">
        <f t="shared" si="284"/>
        <v>50000</v>
      </c>
      <c r="S168" s="83"/>
      <c r="T168" s="88">
        <v>10000</v>
      </c>
      <c r="U168" s="88">
        <v>9000</v>
      </c>
      <c r="V168" s="88">
        <v>8000</v>
      </c>
      <c r="W168" s="88">
        <v>7000</v>
      </c>
      <c r="X168" s="88">
        <v>6000</v>
      </c>
      <c r="Y168" s="88"/>
      <c r="Z168" s="88"/>
      <c r="AA168" s="88"/>
      <c r="AB168" s="88"/>
      <c r="AC168" s="88"/>
      <c r="AD168" s="7">
        <f t="shared" si="285"/>
        <v>40000</v>
      </c>
      <c r="AE168" s="83"/>
      <c r="AF168" s="7">
        <f t="shared" si="290"/>
        <v>0</v>
      </c>
      <c r="AG168" s="7">
        <f t="shared" si="286"/>
        <v>-1000</v>
      </c>
      <c r="AH168" s="7">
        <f t="shared" si="286"/>
        <v>-2000</v>
      </c>
      <c r="AI168" s="7">
        <f t="shared" si="286"/>
        <v>-3000</v>
      </c>
      <c r="AJ168" s="7">
        <f t="shared" si="286"/>
        <v>-4000</v>
      </c>
      <c r="AK168" s="7">
        <f t="shared" si="286"/>
        <v>0</v>
      </c>
      <c r="AL168" s="7">
        <f t="shared" si="286"/>
        <v>0</v>
      </c>
      <c r="AM168" s="7">
        <f t="shared" si="286"/>
        <v>0</v>
      </c>
      <c r="AN168" s="7">
        <f t="shared" si="286"/>
        <v>0</v>
      </c>
      <c r="AO168" s="7">
        <f t="shared" si="286"/>
        <v>0</v>
      </c>
      <c r="AP168" s="7">
        <f t="shared" si="287"/>
        <v>-10000</v>
      </c>
      <c r="AQ168" s="83"/>
      <c r="AR168" s="7" t="str">
        <f t="shared" si="291"/>
        <v/>
      </c>
      <c r="AS168" s="7">
        <f t="shared" si="292"/>
        <v>-1000</v>
      </c>
      <c r="AT168" s="7">
        <f t="shared" si="288"/>
        <v>-1000</v>
      </c>
      <c r="AU168" s="7">
        <f t="shared" si="288"/>
        <v>-1000</v>
      </c>
      <c r="AV168" s="7">
        <f t="shared" si="288"/>
        <v>-1000</v>
      </c>
      <c r="AW168" s="7" t="str">
        <f t="shared" si="288"/>
        <v/>
      </c>
      <c r="AX168" s="7" t="str">
        <f t="shared" si="288"/>
        <v/>
      </c>
      <c r="AY168" s="7" t="str">
        <f t="shared" si="288"/>
        <v/>
      </c>
      <c r="AZ168" s="7" t="str">
        <f t="shared" si="288"/>
        <v/>
      </c>
      <c r="BA168" s="7" t="str">
        <f t="shared" si="288"/>
        <v/>
      </c>
      <c r="BB168" s="7">
        <f t="shared" si="289"/>
        <v>-4000</v>
      </c>
      <c r="BC168" s="83"/>
      <c r="BD168" s="88"/>
      <c r="BE168" s="88"/>
      <c r="BF168" s="88"/>
      <c r="BG168" s="88"/>
      <c r="BH168" s="88"/>
      <c r="BI168" s="88"/>
      <c r="BJ168" s="88"/>
      <c r="BK168" s="88"/>
      <c r="BL168" s="88"/>
      <c r="BM168" s="88"/>
      <c r="BN168" s="88"/>
      <c r="BO168" s="88"/>
      <c r="BP168" s="7"/>
      <c r="BQ168" s="7"/>
      <c r="BR168" s="7"/>
      <c r="BS168" s="7"/>
      <c r="BT168" s="7"/>
      <c r="BU168" s="7"/>
      <c r="BV168" s="7"/>
      <c r="BW168" s="7"/>
      <c r="BX168" s="7"/>
      <c r="BY168" s="7"/>
      <c r="BZ168" s="7"/>
      <c r="CA168" s="7"/>
      <c r="CB168" s="7"/>
      <c r="CC168" s="7"/>
    </row>
    <row r="169" spans="1:84" outlineLevel="2" x14ac:dyDescent="0.5">
      <c r="C169" s="78"/>
      <c r="D169" s="78"/>
      <c r="E169" s="78"/>
      <c r="F169" s="78"/>
      <c r="G169" s="83"/>
      <c r="H169" s="88"/>
      <c r="I169" s="88"/>
      <c r="J169" s="88"/>
      <c r="K169" s="88"/>
      <c r="L169" s="88"/>
      <c r="M169" s="88"/>
      <c r="N169" s="88"/>
      <c r="O169" s="88"/>
      <c r="P169" s="88"/>
      <c r="Q169" s="88"/>
      <c r="R169" s="7">
        <f t="shared" si="284"/>
        <v>0</v>
      </c>
      <c r="S169" s="83"/>
      <c r="T169" s="88"/>
      <c r="U169" s="88"/>
      <c r="V169" s="88"/>
      <c r="W169" s="88"/>
      <c r="X169" s="88"/>
      <c r="Y169" s="88"/>
      <c r="Z169" s="88"/>
      <c r="AA169" s="88"/>
      <c r="AB169" s="88"/>
      <c r="AC169" s="88"/>
      <c r="AD169" s="7">
        <f t="shared" si="285"/>
        <v>0</v>
      </c>
      <c r="AE169" s="83"/>
      <c r="AF169" s="7">
        <f t="shared" si="290"/>
        <v>0</v>
      </c>
      <c r="AG169" s="7">
        <f t="shared" si="286"/>
        <v>0</v>
      </c>
      <c r="AH169" s="7">
        <f t="shared" si="286"/>
        <v>0</v>
      </c>
      <c r="AI169" s="7">
        <f t="shared" si="286"/>
        <v>0</v>
      </c>
      <c r="AJ169" s="7">
        <f t="shared" si="286"/>
        <v>0</v>
      </c>
      <c r="AK169" s="7">
        <f t="shared" si="286"/>
        <v>0</v>
      </c>
      <c r="AL169" s="7">
        <f t="shared" si="286"/>
        <v>0</v>
      </c>
      <c r="AM169" s="7">
        <f t="shared" si="286"/>
        <v>0</v>
      </c>
      <c r="AN169" s="7">
        <f t="shared" si="286"/>
        <v>0</v>
      </c>
      <c r="AO169" s="7">
        <f t="shared" si="286"/>
        <v>0</v>
      </c>
      <c r="AP169" s="7">
        <f t="shared" si="287"/>
        <v>0</v>
      </c>
      <c r="AQ169" s="83"/>
      <c r="AR169" s="7" t="str">
        <f t="shared" si="291"/>
        <v/>
      </c>
      <c r="AS169" s="7" t="str">
        <f t="shared" si="292"/>
        <v/>
      </c>
      <c r="AT169" s="7" t="str">
        <f t="shared" si="288"/>
        <v/>
      </c>
      <c r="AU169" s="7" t="str">
        <f t="shared" si="288"/>
        <v/>
      </c>
      <c r="AV169" s="7" t="str">
        <f t="shared" si="288"/>
        <v/>
      </c>
      <c r="AW169" s="7" t="str">
        <f t="shared" si="288"/>
        <v/>
      </c>
      <c r="AX169" s="7" t="str">
        <f t="shared" si="288"/>
        <v/>
      </c>
      <c r="AY169" s="7" t="str">
        <f t="shared" si="288"/>
        <v/>
      </c>
      <c r="AZ169" s="7" t="str">
        <f t="shared" si="288"/>
        <v/>
      </c>
      <c r="BA169" s="7" t="str">
        <f t="shared" si="288"/>
        <v/>
      </c>
      <c r="BB169" s="7">
        <f t="shared" si="289"/>
        <v>0</v>
      </c>
      <c r="BC169" s="83"/>
      <c r="BD169" s="88"/>
      <c r="BE169" s="88"/>
      <c r="BF169" s="88"/>
      <c r="BG169" s="88"/>
      <c r="BH169" s="88"/>
      <c r="BI169" s="88"/>
      <c r="BJ169" s="88"/>
      <c r="BK169" s="88"/>
      <c r="BL169" s="88"/>
      <c r="BM169" s="88"/>
      <c r="BN169" s="88"/>
      <c r="BO169" s="88"/>
      <c r="BP169" s="7"/>
      <c r="BQ169" s="7"/>
      <c r="BR169" s="7"/>
      <c r="BS169" s="7"/>
      <c r="BT169" s="7"/>
      <c r="BU169" s="7"/>
      <c r="BV169" s="7"/>
      <c r="BW169" s="7"/>
      <c r="BX169" s="7"/>
      <c r="BY169" s="7"/>
      <c r="BZ169" s="7"/>
      <c r="CA169" s="7"/>
      <c r="CB169" s="7"/>
      <c r="CC169" s="7"/>
    </row>
    <row r="170" spans="1:84" outlineLevel="2" x14ac:dyDescent="0.5">
      <c r="C170" s="78"/>
      <c r="D170" s="78" t="s">
        <v>399</v>
      </c>
      <c r="E170" s="78"/>
      <c r="F170" s="78"/>
      <c r="G170" s="83"/>
      <c r="H170" s="88">
        <v>5</v>
      </c>
      <c r="I170" s="88">
        <v>5</v>
      </c>
      <c r="J170" s="88">
        <v>5</v>
      </c>
      <c r="K170" s="88">
        <v>5</v>
      </c>
      <c r="L170" s="88">
        <v>5</v>
      </c>
      <c r="M170" s="88"/>
      <c r="N170" s="88"/>
      <c r="O170" s="88"/>
      <c r="P170" s="88"/>
      <c r="Q170" s="88"/>
      <c r="R170" s="7">
        <f t="shared" si="284"/>
        <v>25</v>
      </c>
      <c r="S170" s="83"/>
      <c r="T170" s="88">
        <v>5</v>
      </c>
      <c r="U170" s="88">
        <v>4</v>
      </c>
      <c r="V170" s="88">
        <v>4</v>
      </c>
      <c r="W170" s="88">
        <v>4</v>
      </c>
      <c r="X170" s="88">
        <v>4</v>
      </c>
      <c r="Y170" s="88"/>
      <c r="Z170" s="88"/>
      <c r="AA170" s="88"/>
      <c r="AB170" s="88"/>
      <c r="AC170" s="88"/>
      <c r="AD170" s="7">
        <f t="shared" si="285"/>
        <v>21</v>
      </c>
      <c r="AE170" s="83"/>
      <c r="AF170" s="7">
        <f t="shared" si="290"/>
        <v>0</v>
      </c>
      <c r="AG170" s="7">
        <f t="shared" si="286"/>
        <v>-1</v>
      </c>
      <c r="AH170" s="7">
        <f t="shared" si="286"/>
        <v>-1</v>
      </c>
      <c r="AI170" s="7">
        <f t="shared" si="286"/>
        <v>-1</v>
      </c>
      <c r="AJ170" s="7">
        <f t="shared" si="286"/>
        <v>-1</v>
      </c>
      <c r="AK170" s="7">
        <f t="shared" si="286"/>
        <v>0</v>
      </c>
      <c r="AL170" s="7">
        <f t="shared" si="286"/>
        <v>0</v>
      </c>
      <c r="AM170" s="7">
        <f t="shared" si="286"/>
        <v>0</v>
      </c>
      <c r="AN170" s="7">
        <f t="shared" si="286"/>
        <v>0</v>
      </c>
      <c r="AO170" s="7">
        <f t="shared" si="286"/>
        <v>0</v>
      </c>
      <c r="AP170" s="7">
        <f t="shared" si="287"/>
        <v>-4</v>
      </c>
      <c r="AQ170" s="83"/>
      <c r="AR170" s="7" t="str">
        <f t="shared" si="291"/>
        <v/>
      </c>
      <c r="AS170" s="7">
        <f t="shared" si="292"/>
        <v>-1</v>
      </c>
      <c r="AT170" s="7">
        <f t="shared" si="288"/>
        <v>0</v>
      </c>
      <c r="AU170" s="7">
        <f t="shared" si="288"/>
        <v>0</v>
      </c>
      <c r="AV170" s="7">
        <f t="shared" si="288"/>
        <v>0</v>
      </c>
      <c r="AW170" s="7" t="str">
        <f t="shared" si="288"/>
        <v/>
      </c>
      <c r="AX170" s="7" t="str">
        <f t="shared" si="288"/>
        <v/>
      </c>
      <c r="AY170" s="7" t="str">
        <f t="shared" si="288"/>
        <v/>
      </c>
      <c r="AZ170" s="7" t="str">
        <f t="shared" si="288"/>
        <v/>
      </c>
      <c r="BA170" s="7" t="str">
        <f t="shared" si="288"/>
        <v/>
      </c>
      <c r="BB170" s="7">
        <f t="shared" si="289"/>
        <v>-1</v>
      </c>
      <c r="BC170" s="83"/>
      <c r="BD170" s="88"/>
      <c r="BE170" s="88"/>
      <c r="BF170" s="88"/>
      <c r="BG170" s="88"/>
      <c r="BH170" s="88"/>
      <c r="BI170" s="88"/>
      <c r="BJ170" s="88"/>
      <c r="BK170" s="88"/>
      <c r="BL170" s="88"/>
      <c r="BM170" s="88"/>
      <c r="BN170" s="88"/>
      <c r="BO170" s="88"/>
      <c r="BP170" s="7"/>
      <c r="BQ170" s="7"/>
      <c r="BR170" s="7"/>
      <c r="BS170" s="7"/>
      <c r="BT170" s="7"/>
      <c r="BU170" s="7"/>
      <c r="BV170" s="7"/>
      <c r="BW170" s="7"/>
      <c r="BX170" s="7"/>
      <c r="BY170" s="7"/>
      <c r="BZ170" s="7"/>
      <c r="CA170" s="7"/>
      <c r="CB170" s="7"/>
      <c r="CC170" s="7"/>
    </row>
    <row r="171" spans="1:84" outlineLevel="2" x14ac:dyDescent="0.5">
      <c r="C171" s="78"/>
      <c r="D171" s="78"/>
      <c r="E171" s="78"/>
      <c r="F171" s="78"/>
      <c r="G171" s="83"/>
      <c r="H171" s="88"/>
      <c r="I171" s="88"/>
      <c r="J171" s="88"/>
      <c r="K171" s="88"/>
      <c r="L171" s="88"/>
      <c r="M171" s="88"/>
      <c r="N171" s="88"/>
      <c r="O171" s="88"/>
      <c r="P171" s="88"/>
      <c r="Q171" s="88"/>
      <c r="R171" s="7">
        <f t="shared" si="284"/>
        <v>0</v>
      </c>
      <c r="S171" s="83"/>
      <c r="T171" s="88"/>
      <c r="U171" s="88"/>
      <c r="V171" s="88"/>
      <c r="W171" s="88"/>
      <c r="X171" s="88"/>
      <c r="Y171" s="88"/>
      <c r="Z171" s="88"/>
      <c r="AA171" s="88"/>
      <c r="AB171" s="88"/>
      <c r="AC171" s="88"/>
      <c r="AD171" s="7">
        <f t="shared" si="285"/>
        <v>0</v>
      </c>
      <c r="AE171" s="83"/>
      <c r="AF171" s="7">
        <f t="shared" si="290"/>
        <v>0</v>
      </c>
      <c r="AG171" s="7">
        <f t="shared" si="286"/>
        <v>0</v>
      </c>
      <c r="AH171" s="7">
        <f t="shared" si="286"/>
        <v>0</v>
      </c>
      <c r="AI171" s="7">
        <f t="shared" si="286"/>
        <v>0</v>
      </c>
      <c r="AJ171" s="7">
        <f t="shared" si="286"/>
        <v>0</v>
      </c>
      <c r="AK171" s="7">
        <f t="shared" si="286"/>
        <v>0</v>
      </c>
      <c r="AL171" s="7">
        <f t="shared" si="286"/>
        <v>0</v>
      </c>
      <c r="AM171" s="7">
        <f t="shared" si="286"/>
        <v>0</v>
      </c>
      <c r="AN171" s="7">
        <f t="shared" si="286"/>
        <v>0</v>
      </c>
      <c r="AO171" s="7">
        <f t="shared" si="286"/>
        <v>0</v>
      </c>
      <c r="AP171" s="7">
        <f t="shared" si="287"/>
        <v>0</v>
      </c>
      <c r="AQ171" s="83"/>
      <c r="AR171" s="7" t="str">
        <f t="shared" si="291"/>
        <v/>
      </c>
      <c r="AS171" s="7" t="str">
        <f t="shared" si="292"/>
        <v/>
      </c>
      <c r="AT171" s="7" t="str">
        <f t="shared" si="288"/>
        <v/>
      </c>
      <c r="AU171" s="7" t="str">
        <f t="shared" si="288"/>
        <v/>
      </c>
      <c r="AV171" s="7" t="str">
        <f t="shared" si="288"/>
        <v/>
      </c>
      <c r="AW171" s="7" t="str">
        <f t="shared" si="288"/>
        <v/>
      </c>
      <c r="AX171" s="7" t="str">
        <f t="shared" si="288"/>
        <v/>
      </c>
      <c r="AY171" s="7" t="str">
        <f t="shared" si="288"/>
        <v/>
      </c>
      <c r="AZ171" s="7" t="str">
        <f t="shared" si="288"/>
        <v/>
      </c>
      <c r="BA171" s="7" t="str">
        <f t="shared" si="288"/>
        <v/>
      </c>
      <c r="BB171" s="7">
        <f t="shared" si="289"/>
        <v>0</v>
      </c>
      <c r="BC171" s="83"/>
      <c r="BD171" s="88"/>
      <c r="BE171" s="88"/>
      <c r="BF171" s="88"/>
      <c r="BG171" s="88"/>
      <c r="BH171" s="88"/>
      <c r="BI171" s="88"/>
      <c r="BJ171" s="88"/>
      <c r="BK171" s="88"/>
      <c r="BL171" s="88"/>
      <c r="BM171" s="88"/>
      <c r="BN171" s="88"/>
      <c r="BO171" s="88"/>
      <c r="BP171" s="7"/>
      <c r="BQ171" s="7"/>
      <c r="BR171" s="7"/>
      <c r="BS171" s="7"/>
      <c r="BT171" s="7"/>
      <c r="BU171" s="7"/>
      <c r="BV171" s="7"/>
      <c r="BW171" s="7"/>
      <c r="BX171" s="7"/>
      <c r="BY171" s="7"/>
      <c r="BZ171" s="7"/>
      <c r="CA171" s="7"/>
      <c r="CB171" s="7"/>
      <c r="CC171" s="7"/>
    </row>
    <row r="172" spans="1:84" outlineLevel="2" x14ac:dyDescent="0.5">
      <c r="C172" s="90"/>
      <c r="D172" s="90"/>
      <c r="E172" s="90"/>
      <c r="F172" s="90"/>
      <c r="G172" s="84"/>
      <c r="H172" s="89"/>
      <c r="I172" s="89"/>
      <c r="J172" s="89"/>
      <c r="K172" s="89"/>
      <c r="L172" s="89"/>
      <c r="M172" s="89"/>
      <c r="N172" s="89"/>
      <c r="O172" s="89"/>
      <c r="P172" s="89"/>
      <c r="Q172" s="89"/>
      <c r="R172" s="8">
        <f t="shared" si="284"/>
        <v>0</v>
      </c>
      <c r="S172" s="84"/>
      <c r="T172" s="89"/>
      <c r="U172" s="89"/>
      <c r="V172" s="89"/>
      <c r="W172" s="89"/>
      <c r="X172" s="89"/>
      <c r="Y172" s="89"/>
      <c r="Z172" s="89"/>
      <c r="AA172" s="89"/>
      <c r="AB172" s="89"/>
      <c r="AC172" s="89"/>
      <c r="AD172" s="8">
        <f t="shared" si="285"/>
        <v>0</v>
      </c>
      <c r="AE172" s="84"/>
      <c r="AF172" s="8">
        <f t="shared" si="290"/>
        <v>0</v>
      </c>
      <c r="AG172" s="8">
        <f t="shared" si="286"/>
        <v>0</v>
      </c>
      <c r="AH172" s="8">
        <f t="shared" si="286"/>
        <v>0</v>
      </c>
      <c r="AI172" s="8">
        <f t="shared" si="286"/>
        <v>0</v>
      </c>
      <c r="AJ172" s="8">
        <f t="shared" si="286"/>
        <v>0</v>
      </c>
      <c r="AK172" s="8">
        <f t="shared" si="286"/>
        <v>0</v>
      </c>
      <c r="AL172" s="8">
        <f t="shared" si="286"/>
        <v>0</v>
      </c>
      <c r="AM172" s="8">
        <f t="shared" si="286"/>
        <v>0</v>
      </c>
      <c r="AN172" s="8">
        <f t="shared" si="286"/>
        <v>0</v>
      </c>
      <c r="AO172" s="8">
        <f t="shared" si="286"/>
        <v>0</v>
      </c>
      <c r="AP172" s="8">
        <f t="shared" si="287"/>
        <v>0</v>
      </c>
      <c r="AQ172" s="84"/>
      <c r="AR172" s="8" t="str">
        <f t="shared" si="291"/>
        <v/>
      </c>
      <c r="AS172" s="8" t="str">
        <f t="shared" si="292"/>
        <v/>
      </c>
      <c r="AT172" s="8" t="str">
        <f t="shared" si="288"/>
        <v/>
      </c>
      <c r="AU172" s="8" t="str">
        <f t="shared" si="288"/>
        <v/>
      </c>
      <c r="AV172" s="8" t="str">
        <f t="shared" si="288"/>
        <v/>
      </c>
      <c r="AW172" s="8" t="str">
        <f t="shared" si="288"/>
        <v/>
      </c>
      <c r="AX172" s="8" t="str">
        <f t="shared" si="288"/>
        <v/>
      </c>
      <c r="AY172" s="8" t="str">
        <f t="shared" si="288"/>
        <v/>
      </c>
      <c r="AZ172" s="8" t="str">
        <f t="shared" si="288"/>
        <v/>
      </c>
      <c r="BA172" s="8" t="str">
        <f t="shared" si="288"/>
        <v/>
      </c>
      <c r="BB172" s="8">
        <f t="shared" si="289"/>
        <v>0</v>
      </c>
      <c r="BC172" s="84"/>
      <c r="BD172" s="239"/>
      <c r="BE172" s="89"/>
      <c r="BF172" s="89"/>
      <c r="BG172" s="89"/>
      <c r="BH172" s="89"/>
      <c r="BI172" s="89"/>
      <c r="BJ172" s="89"/>
      <c r="BK172" s="89"/>
      <c r="BL172" s="89"/>
      <c r="BM172" s="89"/>
      <c r="BN172" s="89"/>
      <c r="BO172" s="89"/>
      <c r="BP172" s="8"/>
      <c r="BQ172" s="8"/>
      <c r="BR172" s="8"/>
      <c r="BS172" s="8"/>
      <c r="BT172" s="8"/>
      <c r="BU172" s="8"/>
      <c r="BV172" s="8"/>
      <c r="BW172" s="8"/>
      <c r="BX172" s="8"/>
      <c r="BY172" s="8"/>
      <c r="BZ172" s="8"/>
      <c r="CA172" s="8"/>
      <c r="CB172" s="8"/>
      <c r="CC172" s="8"/>
    </row>
    <row r="173" spans="1:84" outlineLevel="1" x14ac:dyDescent="0.5">
      <c r="C173" s="6" t="s">
        <v>135</v>
      </c>
      <c r="D173" s="2"/>
      <c r="E173" s="2"/>
      <c r="F173" s="2"/>
      <c r="G173" s="84"/>
      <c r="H173" s="9"/>
      <c r="I173" s="9"/>
      <c r="J173" s="9"/>
      <c r="K173" s="9"/>
      <c r="L173" s="9"/>
      <c r="M173" s="9"/>
      <c r="N173" s="9"/>
      <c r="O173" s="9"/>
      <c r="P173" s="9"/>
      <c r="Q173" s="9"/>
      <c r="R173" s="9"/>
      <c r="S173" s="84"/>
      <c r="T173" s="9"/>
      <c r="U173" s="9"/>
      <c r="V173" s="9"/>
      <c r="W173" s="9"/>
      <c r="X173" s="9"/>
      <c r="Y173" s="9"/>
      <c r="Z173" s="9"/>
      <c r="AA173" s="9"/>
      <c r="AB173" s="9"/>
      <c r="AC173" s="9"/>
      <c r="AD173" s="9"/>
      <c r="AE173" s="84"/>
      <c r="AF173" s="9"/>
      <c r="AG173" s="9"/>
      <c r="AH173" s="9"/>
      <c r="AI173" s="9"/>
      <c r="AJ173" s="9"/>
      <c r="AK173" s="9"/>
      <c r="AL173" s="9"/>
      <c r="AM173" s="9"/>
      <c r="AN173" s="9"/>
      <c r="AO173" s="9"/>
      <c r="AP173" s="9"/>
      <c r="AQ173" s="84"/>
      <c r="AR173" s="9"/>
      <c r="AS173" s="9"/>
      <c r="AT173" s="9"/>
      <c r="AU173" s="9"/>
      <c r="AV173" s="9"/>
      <c r="AW173" s="9"/>
      <c r="AX173" s="9"/>
      <c r="AY173" s="9"/>
      <c r="AZ173" s="9"/>
      <c r="BA173" s="9"/>
      <c r="BB173" s="9"/>
      <c r="BC173" s="84"/>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row>
    <row r="175" spans="1:84" ht="21" hidden="1" x14ac:dyDescent="0.65">
      <c r="B175" s="76" t="s">
        <v>124</v>
      </c>
      <c r="C175" s="75"/>
      <c r="D175" s="75"/>
      <c r="E175" s="75"/>
      <c r="F175" s="75"/>
      <c r="G175" s="83"/>
      <c r="H175" s="77"/>
      <c r="I175" s="77"/>
      <c r="J175" s="77"/>
      <c r="K175" s="77"/>
      <c r="L175" s="77"/>
      <c r="M175" s="77"/>
      <c r="N175" s="77"/>
      <c r="O175" s="77"/>
      <c r="P175" s="77"/>
      <c r="Q175" s="77"/>
      <c r="R175" s="77"/>
      <c r="S175" s="83"/>
      <c r="T175" s="77"/>
      <c r="U175" s="77"/>
      <c r="V175" s="77"/>
      <c r="W175" s="77"/>
      <c r="X175" s="77"/>
      <c r="Y175" s="77"/>
      <c r="Z175" s="77"/>
      <c r="AA175" s="77"/>
      <c r="AB175" s="77"/>
      <c r="AC175" s="77"/>
      <c r="AD175" s="77"/>
      <c r="AE175" s="83"/>
      <c r="AF175" s="77"/>
      <c r="AG175" s="77"/>
      <c r="AH175" s="77"/>
      <c r="AI175" s="77"/>
      <c r="AJ175" s="77"/>
      <c r="AK175" s="77"/>
      <c r="AL175" s="77"/>
      <c r="AM175" s="77"/>
      <c r="AN175" s="77"/>
      <c r="AO175" s="77"/>
      <c r="AP175" s="77"/>
      <c r="AQ175" s="83"/>
      <c r="AR175" s="77"/>
      <c r="AS175" s="77"/>
      <c r="AT175" s="77"/>
      <c r="AU175" s="77"/>
      <c r="AV175" s="77"/>
      <c r="AW175" s="77"/>
      <c r="AX175" s="77"/>
      <c r="AY175" s="77"/>
      <c r="AZ175" s="77"/>
      <c r="BA175" s="77"/>
      <c r="BB175" s="77"/>
      <c r="BC175" s="83"/>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12"/>
      <c r="CE175" s="12"/>
      <c r="CF175" s="12"/>
    </row>
    <row r="176" spans="1:84" hidden="1" x14ac:dyDescent="0.5">
      <c r="A176" t="s">
        <v>17</v>
      </c>
      <c r="C176" s="5" t="s">
        <v>125</v>
      </c>
      <c r="F176" t="s">
        <v>113</v>
      </c>
      <c r="G176" s="83"/>
      <c r="H176" s="7"/>
      <c r="I176" s="7"/>
      <c r="J176" s="7"/>
      <c r="K176" s="7"/>
      <c r="L176" s="7"/>
      <c r="M176" s="7"/>
      <c r="N176" s="7"/>
      <c r="O176" s="7"/>
      <c r="P176" s="7"/>
      <c r="Q176" s="7"/>
      <c r="R176" s="7"/>
      <c r="S176" s="83"/>
      <c r="T176" s="7"/>
      <c r="U176" s="7"/>
      <c r="V176" s="7"/>
      <c r="W176" s="7"/>
      <c r="X176" s="7"/>
      <c r="Y176" s="7"/>
      <c r="Z176" s="7"/>
      <c r="AA176" s="7"/>
      <c r="AB176" s="7"/>
      <c r="AC176" s="7"/>
      <c r="AD176" s="7"/>
      <c r="AE176" s="83"/>
      <c r="AF176" s="7"/>
      <c r="AG176" s="7"/>
      <c r="AH176" s="7"/>
      <c r="AI176" s="7"/>
      <c r="AJ176" s="7"/>
      <c r="AK176" s="7"/>
      <c r="AL176" s="7"/>
      <c r="AM176" s="7"/>
      <c r="AN176" s="7"/>
      <c r="AO176" s="7"/>
      <c r="AP176" s="7"/>
      <c r="AQ176" s="83"/>
      <c r="AR176" s="7"/>
      <c r="AS176" s="7"/>
      <c r="AT176" s="7"/>
      <c r="AU176" s="7"/>
      <c r="AV176" s="7"/>
      <c r="AW176" s="7"/>
      <c r="AX176" s="7"/>
      <c r="AY176" s="7"/>
      <c r="AZ176" s="7"/>
      <c r="BA176" s="7"/>
      <c r="BB176" s="7"/>
      <c r="BC176" s="83"/>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row>
    <row r="177" spans="2:81" hidden="1" x14ac:dyDescent="0.5">
      <c r="C177" s="78"/>
      <c r="D177" s="78"/>
      <c r="E177" s="78"/>
      <c r="F177" s="78"/>
      <c r="G177" s="83"/>
      <c r="H177" s="88">
        <v>100000</v>
      </c>
      <c r="I177" s="88">
        <v>100000</v>
      </c>
      <c r="J177" s="88">
        <v>100000</v>
      </c>
      <c r="K177" s="88">
        <v>100000</v>
      </c>
      <c r="L177" s="88"/>
      <c r="M177" s="88"/>
      <c r="N177" s="88"/>
      <c r="O177" s="88"/>
      <c r="P177" s="88"/>
      <c r="Q177" s="88"/>
      <c r="R177" s="7">
        <f t="shared" ref="R177:R185" si="293">SUM(H177:Q177)</f>
        <v>400000</v>
      </c>
      <c r="S177" s="83"/>
      <c r="T177" s="88">
        <v>95000</v>
      </c>
      <c r="U177" s="88">
        <v>75000</v>
      </c>
      <c r="V177" s="88">
        <v>0</v>
      </c>
      <c r="W177" s="88">
        <v>0</v>
      </c>
      <c r="X177" s="88">
        <v>0</v>
      </c>
      <c r="Y177" s="88">
        <v>0</v>
      </c>
      <c r="Z177" s="88"/>
      <c r="AA177" s="88"/>
      <c r="AB177" s="88"/>
      <c r="AC177" s="88"/>
      <c r="AD177" s="7">
        <f t="shared" ref="AD177:AD185" si="294">SUM(T177:AC177)</f>
        <v>170000</v>
      </c>
      <c r="AE177" s="83"/>
      <c r="AF177" s="7">
        <f>T177-H177</f>
        <v>-5000</v>
      </c>
      <c r="AG177" s="7">
        <f t="shared" ref="AG177:AO185" si="295">U177-I177</f>
        <v>-25000</v>
      </c>
      <c r="AH177" s="7">
        <f t="shared" si="295"/>
        <v>-100000</v>
      </c>
      <c r="AI177" s="7">
        <f t="shared" si="295"/>
        <v>-100000</v>
      </c>
      <c r="AJ177" s="7">
        <f t="shared" si="295"/>
        <v>0</v>
      </c>
      <c r="AK177" s="7">
        <f t="shared" si="295"/>
        <v>0</v>
      </c>
      <c r="AL177" s="7">
        <f t="shared" si="295"/>
        <v>0</v>
      </c>
      <c r="AM177" s="7">
        <f t="shared" si="295"/>
        <v>0</v>
      </c>
      <c r="AN177" s="7">
        <f t="shared" si="295"/>
        <v>0</v>
      </c>
      <c r="AO177" s="7">
        <f t="shared" si="295"/>
        <v>0</v>
      </c>
      <c r="AP177" s="7">
        <f t="shared" ref="AP177:AP185" si="296">SUM(AF177:AO177)</f>
        <v>-230000</v>
      </c>
      <c r="AQ177" s="83"/>
      <c r="AR177" s="11">
        <f>AF177</f>
        <v>-5000</v>
      </c>
      <c r="AS177" s="7">
        <f>IF(OR(AG177="",AG177=0),"",AG177-AF177)</f>
        <v>-20000</v>
      </c>
      <c r="AT177" s="7">
        <f t="shared" ref="AT177:BA185" si="297">IF(OR(AH177="",AH177=0),"",AH177-AG177)</f>
        <v>-75000</v>
      </c>
      <c r="AU177" s="7">
        <f t="shared" si="297"/>
        <v>0</v>
      </c>
      <c r="AV177" s="7" t="str">
        <f t="shared" si="297"/>
        <v/>
      </c>
      <c r="AW177" s="7" t="str">
        <f t="shared" si="297"/>
        <v/>
      </c>
      <c r="AX177" s="7" t="str">
        <f t="shared" si="297"/>
        <v/>
      </c>
      <c r="AY177" s="7" t="str">
        <f t="shared" si="297"/>
        <v/>
      </c>
      <c r="AZ177" s="7" t="str">
        <f t="shared" si="297"/>
        <v/>
      </c>
      <c r="BA177" s="7" t="str">
        <f t="shared" si="297"/>
        <v/>
      </c>
      <c r="BB177" s="7">
        <f t="shared" ref="BB177:BB185" si="298">SUM(AR177:BA177)</f>
        <v>-100000</v>
      </c>
      <c r="BC177" s="83"/>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row>
    <row r="178" spans="2:81" hidden="1" x14ac:dyDescent="0.5">
      <c r="C178" s="78"/>
      <c r="D178" s="78"/>
      <c r="E178" s="78"/>
      <c r="F178" s="78"/>
      <c r="G178" s="83"/>
      <c r="H178" s="88">
        <v>1</v>
      </c>
      <c r="I178" s="88">
        <v>1</v>
      </c>
      <c r="J178" s="88">
        <v>1</v>
      </c>
      <c r="K178" s="88">
        <v>1</v>
      </c>
      <c r="L178" s="88">
        <v>1</v>
      </c>
      <c r="M178" s="88">
        <v>1</v>
      </c>
      <c r="N178" s="88"/>
      <c r="O178" s="88"/>
      <c r="P178" s="88"/>
      <c r="Q178" s="88"/>
      <c r="R178" s="7">
        <f t="shared" si="293"/>
        <v>6</v>
      </c>
      <c r="S178" s="83"/>
      <c r="T178" s="88">
        <v>1</v>
      </c>
      <c r="U178" s="88">
        <v>1</v>
      </c>
      <c r="V178" s="88">
        <v>1</v>
      </c>
      <c r="W178" s="88">
        <v>1</v>
      </c>
      <c r="X178" s="88">
        <v>1</v>
      </c>
      <c r="Y178" s="88">
        <v>1</v>
      </c>
      <c r="Z178" s="88"/>
      <c r="AA178" s="88"/>
      <c r="AB178" s="88"/>
      <c r="AC178" s="88"/>
      <c r="AD178" s="7">
        <f t="shared" si="294"/>
        <v>6</v>
      </c>
      <c r="AE178" s="83"/>
      <c r="AF178" s="7">
        <f t="shared" ref="AF178:AF185" si="299">T178-H178</f>
        <v>0</v>
      </c>
      <c r="AG178" s="7">
        <f t="shared" si="295"/>
        <v>0</v>
      </c>
      <c r="AH178" s="7">
        <f t="shared" si="295"/>
        <v>0</v>
      </c>
      <c r="AI178" s="7">
        <f t="shared" si="295"/>
        <v>0</v>
      </c>
      <c r="AJ178" s="7">
        <f t="shared" si="295"/>
        <v>0</v>
      </c>
      <c r="AK178" s="7">
        <f t="shared" si="295"/>
        <v>0</v>
      </c>
      <c r="AL178" s="7">
        <f t="shared" si="295"/>
        <v>0</v>
      </c>
      <c r="AM178" s="7">
        <f t="shared" si="295"/>
        <v>0</v>
      </c>
      <c r="AN178" s="7">
        <f t="shared" si="295"/>
        <v>0</v>
      </c>
      <c r="AO178" s="7">
        <f t="shared" si="295"/>
        <v>0</v>
      </c>
      <c r="AP178" s="7">
        <f t="shared" si="296"/>
        <v>0</v>
      </c>
      <c r="AQ178" s="83"/>
      <c r="AR178" s="7">
        <f t="shared" ref="AR178:AR185" si="300">AF178</f>
        <v>0</v>
      </c>
      <c r="AS178" s="7" t="str">
        <f t="shared" ref="AS178:AS185" si="301">IF(OR(AG178="",AG178=0),"",AG178-AF178)</f>
        <v/>
      </c>
      <c r="AT178" s="7" t="str">
        <f t="shared" si="297"/>
        <v/>
      </c>
      <c r="AU178" s="7" t="str">
        <f t="shared" si="297"/>
        <v/>
      </c>
      <c r="AV178" s="7" t="str">
        <f t="shared" si="297"/>
        <v/>
      </c>
      <c r="AW178" s="7" t="str">
        <f t="shared" si="297"/>
        <v/>
      </c>
      <c r="AX178" s="7" t="str">
        <f t="shared" si="297"/>
        <v/>
      </c>
      <c r="AY178" s="7" t="str">
        <f t="shared" si="297"/>
        <v/>
      </c>
      <c r="AZ178" s="7" t="str">
        <f t="shared" si="297"/>
        <v/>
      </c>
      <c r="BA178" s="7" t="str">
        <f t="shared" si="297"/>
        <v/>
      </c>
      <c r="BB178" s="7">
        <f t="shared" si="298"/>
        <v>0</v>
      </c>
      <c r="BC178" s="83"/>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row>
    <row r="179" spans="2:81" hidden="1" x14ac:dyDescent="0.5">
      <c r="C179" s="78"/>
      <c r="D179" s="78"/>
      <c r="E179" s="78"/>
      <c r="F179" s="78"/>
      <c r="G179" s="83"/>
      <c r="H179" s="88">
        <v>1</v>
      </c>
      <c r="I179" s="88"/>
      <c r="J179" s="88"/>
      <c r="K179" s="88"/>
      <c r="L179" s="88"/>
      <c r="M179" s="88"/>
      <c r="N179" s="88"/>
      <c r="O179" s="88"/>
      <c r="P179" s="88"/>
      <c r="Q179" s="88"/>
      <c r="R179" s="7">
        <f t="shared" si="293"/>
        <v>1</v>
      </c>
      <c r="S179" s="83"/>
      <c r="T179" s="88">
        <v>1</v>
      </c>
      <c r="U179" s="88"/>
      <c r="V179" s="88"/>
      <c r="W179" s="88"/>
      <c r="X179" s="88"/>
      <c r="Y179" s="88"/>
      <c r="Z179" s="88"/>
      <c r="AA179" s="88"/>
      <c r="AB179" s="88"/>
      <c r="AC179" s="88"/>
      <c r="AD179" s="7">
        <f t="shared" si="294"/>
        <v>1</v>
      </c>
      <c r="AE179" s="83"/>
      <c r="AF179" s="7">
        <f t="shared" si="299"/>
        <v>0</v>
      </c>
      <c r="AG179" s="7">
        <f t="shared" si="295"/>
        <v>0</v>
      </c>
      <c r="AH179" s="7">
        <f t="shared" si="295"/>
        <v>0</v>
      </c>
      <c r="AI179" s="7">
        <f t="shared" si="295"/>
        <v>0</v>
      </c>
      <c r="AJ179" s="7">
        <f t="shared" si="295"/>
        <v>0</v>
      </c>
      <c r="AK179" s="7">
        <f t="shared" si="295"/>
        <v>0</v>
      </c>
      <c r="AL179" s="7">
        <f t="shared" si="295"/>
        <v>0</v>
      </c>
      <c r="AM179" s="7">
        <f t="shared" si="295"/>
        <v>0</v>
      </c>
      <c r="AN179" s="7">
        <f t="shared" si="295"/>
        <v>0</v>
      </c>
      <c r="AO179" s="7">
        <f t="shared" si="295"/>
        <v>0</v>
      </c>
      <c r="AP179" s="7">
        <f t="shared" si="296"/>
        <v>0</v>
      </c>
      <c r="AQ179" s="83"/>
      <c r="AR179" s="7">
        <f t="shared" si="300"/>
        <v>0</v>
      </c>
      <c r="AS179" s="7" t="str">
        <f t="shared" si="301"/>
        <v/>
      </c>
      <c r="AT179" s="7" t="str">
        <f t="shared" si="297"/>
        <v/>
      </c>
      <c r="AU179" s="7" t="str">
        <f t="shared" si="297"/>
        <v/>
      </c>
      <c r="AV179" s="7" t="str">
        <f t="shared" si="297"/>
        <v/>
      </c>
      <c r="AW179" s="7" t="str">
        <f t="shared" si="297"/>
        <v/>
      </c>
      <c r="AX179" s="7" t="str">
        <f t="shared" si="297"/>
        <v/>
      </c>
      <c r="AY179" s="7" t="str">
        <f t="shared" si="297"/>
        <v/>
      </c>
      <c r="AZ179" s="7" t="str">
        <f t="shared" si="297"/>
        <v/>
      </c>
      <c r="BA179" s="7" t="str">
        <f t="shared" si="297"/>
        <v/>
      </c>
      <c r="BB179" s="7">
        <f t="shared" si="298"/>
        <v>0</v>
      </c>
      <c r="BC179" s="83"/>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row>
    <row r="180" spans="2:81" hidden="1" x14ac:dyDescent="0.5">
      <c r="C180" s="78"/>
      <c r="D180" s="78"/>
      <c r="E180" s="78"/>
      <c r="F180" s="78"/>
      <c r="G180" s="83"/>
      <c r="H180" s="88">
        <v>1</v>
      </c>
      <c r="I180" s="88"/>
      <c r="J180" s="88"/>
      <c r="K180" s="88"/>
      <c r="L180" s="88"/>
      <c r="M180" s="88"/>
      <c r="N180" s="88"/>
      <c r="O180" s="88"/>
      <c r="P180" s="88"/>
      <c r="Q180" s="88"/>
      <c r="R180" s="7">
        <f t="shared" si="293"/>
        <v>1</v>
      </c>
      <c r="S180" s="83"/>
      <c r="T180" s="88">
        <v>1</v>
      </c>
      <c r="U180" s="88"/>
      <c r="V180" s="88"/>
      <c r="W180" s="88"/>
      <c r="X180" s="88"/>
      <c r="Y180" s="88"/>
      <c r="Z180" s="88"/>
      <c r="AA180" s="88"/>
      <c r="AB180" s="88"/>
      <c r="AC180" s="88"/>
      <c r="AD180" s="7">
        <f t="shared" si="294"/>
        <v>1</v>
      </c>
      <c r="AE180" s="83"/>
      <c r="AF180" s="7">
        <f t="shared" si="299"/>
        <v>0</v>
      </c>
      <c r="AG180" s="7">
        <f t="shared" si="295"/>
        <v>0</v>
      </c>
      <c r="AH180" s="7">
        <f t="shared" si="295"/>
        <v>0</v>
      </c>
      <c r="AI180" s="7">
        <f t="shared" si="295"/>
        <v>0</v>
      </c>
      <c r="AJ180" s="7">
        <f t="shared" si="295"/>
        <v>0</v>
      </c>
      <c r="AK180" s="7">
        <f t="shared" si="295"/>
        <v>0</v>
      </c>
      <c r="AL180" s="7">
        <f t="shared" si="295"/>
        <v>0</v>
      </c>
      <c r="AM180" s="7">
        <f t="shared" si="295"/>
        <v>0</v>
      </c>
      <c r="AN180" s="7">
        <f t="shared" si="295"/>
        <v>0</v>
      </c>
      <c r="AO180" s="7">
        <f t="shared" si="295"/>
        <v>0</v>
      </c>
      <c r="AP180" s="7">
        <f t="shared" si="296"/>
        <v>0</v>
      </c>
      <c r="AQ180" s="83"/>
      <c r="AR180" s="7">
        <f t="shared" si="300"/>
        <v>0</v>
      </c>
      <c r="AS180" s="7" t="str">
        <f t="shared" si="301"/>
        <v/>
      </c>
      <c r="AT180" s="7" t="str">
        <f t="shared" si="297"/>
        <v/>
      </c>
      <c r="AU180" s="7" t="str">
        <f t="shared" si="297"/>
        <v/>
      </c>
      <c r="AV180" s="7" t="str">
        <f t="shared" si="297"/>
        <v/>
      </c>
      <c r="AW180" s="7" t="str">
        <f t="shared" si="297"/>
        <v/>
      </c>
      <c r="AX180" s="7" t="str">
        <f t="shared" si="297"/>
        <v/>
      </c>
      <c r="AY180" s="7" t="str">
        <f t="shared" si="297"/>
        <v/>
      </c>
      <c r="AZ180" s="7" t="str">
        <f t="shared" si="297"/>
        <v/>
      </c>
      <c r="BA180" s="7" t="str">
        <f t="shared" si="297"/>
        <v/>
      </c>
      <c r="BB180" s="7">
        <f t="shared" si="298"/>
        <v>0</v>
      </c>
      <c r="BC180" s="83"/>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row>
    <row r="181" spans="2:81" hidden="1" x14ac:dyDescent="0.5">
      <c r="C181" s="78"/>
      <c r="D181" s="78"/>
      <c r="E181" s="78"/>
      <c r="F181" s="78"/>
      <c r="G181" s="83"/>
      <c r="H181" s="88">
        <v>1</v>
      </c>
      <c r="I181" s="88"/>
      <c r="J181" s="88"/>
      <c r="K181" s="88"/>
      <c r="L181" s="88"/>
      <c r="M181" s="88"/>
      <c r="N181" s="88"/>
      <c r="O181" s="88"/>
      <c r="P181" s="88"/>
      <c r="Q181" s="88"/>
      <c r="R181" s="7">
        <f t="shared" si="293"/>
        <v>1</v>
      </c>
      <c r="S181" s="83"/>
      <c r="T181" s="88">
        <v>1</v>
      </c>
      <c r="U181" s="88"/>
      <c r="V181" s="88"/>
      <c r="W181" s="88"/>
      <c r="X181" s="88"/>
      <c r="Y181" s="88"/>
      <c r="Z181" s="88"/>
      <c r="AA181" s="88"/>
      <c r="AB181" s="88"/>
      <c r="AC181" s="88"/>
      <c r="AD181" s="7">
        <f t="shared" si="294"/>
        <v>1</v>
      </c>
      <c r="AE181" s="83"/>
      <c r="AF181" s="7">
        <f t="shared" si="299"/>
        <v>0</v>
      </c>
      <c r="AG181" s="7">
        <f t="shared" si="295"/>
        <v>0</v>
      </c>
      <c r="AH181" s="7">
        <f t="shared" si="295"/>
        <v>0</v>
      </c>
      <c r="AI181" s="7">
        <f t="shared" si="295"/>
        <v>0</v>
      </c>
      <c r="AJ181" s="7">
        <f t="shared" si="295"/>
        <v>0</v>
      </c>
      <c r="AK181" s="7">
        <f t="shared" si="295"/>
        <v>0</v>
      </c>
      <c r="AL181" s="7">
        <f t="shared" si="295"/>
        <v>0</v>
      </c>
      <c r="AM181" s="7">
        <f t="shared" si="295"/>
        <v>0</v>
      </c>
      <c r="AN181" s="7">
        <f t="shared" si="295"/>
        <v>0</v>
      </c>
      <c r="AO181" s="7">
        <f t="shared" si="295"/>
        <v>0</v>
      </c>
      <c r="AP181" s="7">
        <f t="shared" si="296"/>
        <v>0</v>
      </c>
      <c r="AQ181" s="83"/>
      <c r="AR181" s="7">
        <f t="shared" si="300"/>
        <v>0</v>
      </c>
      <c r="AS181" s="7" t="str">
        <f t="shared" si="301"/>
        <v/>
      </c>
      <c r="AT181" s="7" t="str">
        <f t="shared" si="297"/>
        <v/>
      </c>
      <c r="AU181" s="7" t="str">
        <f t="shared" si="297"/>
        <v/>
      </c>
      <c r="AV181" s="7" t="str">
        <f t="shared" si="297"/>
        <v/>
      </c>
      <c r="AW181" s="7" t="str">
        <f t="shared" si="297"/>
        <v/>
      </c>
      <c r="AX181" s="7" t="str">
        <f t="shared" si="297"/>
        <v/>
      </c>
      <c r="AY181" s="7" t="str">
        <f t="shared" si="297"/>
        <v/>
      </c>
      <c r="AZ181" s="7" t="str">
        <f t="shared" si="297"/>
        <v/>
      </c>
      <c r="BA181" s="7" t="str">
        <f t="shared" si="297"/>
        <v/>
      </c>
      <c r="BB181" s="7">
        <f t="shared" si="298"/>
        <v>0</v>
      </c>
      <c r="BC181" s="83"/>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row>
    <row r="182" spans="2:81" hidden="1" x14ac:dyDescent="0.5">
      <c r="C182" s="78"/>
      <c r="D182" s="78"/>
      <c r="E182" s="78"/>
      <c r="F182" s="78"/>
      <c r="G182" s="83"/>
      <c r="H182" s="88">
        <v>1</v>
      </c>
      <c r="I182" s="88"/>
      <c r="J182" s="88"/>
      <c r="K182" s="88"/>
      <c r="L182" s="88"/>
      <c r="M182" s="88"/>
      <c r="N182" s="88"/>
      <c r="O182" s="88"/>
      <c r="P182" s="88"/>
      <c r="Q182" s="88"/>
      <c r="R182" s="7">
        <f t="shared" si="293"/>
        <v>1</v>
      </c>
      <c r="S182" s="83"/>
      <c r="T182" s="88">
        <v>1</v>
      </c>
      <c r="U182" s="88"/>
      <c r="V182" s="88"/>
      <c r="W182" s="88"/>
      <c r="X182" s="88"/>
      <c r="Y182" s="88"/>
      <c r="Z182" s="88"/>
      <c r="AA182" s="88"/>
      <c r="AB182" s="88"/>
      <c r="AC182" s="88"/>
      <c r="AD182" s="7">
        <f t="shared" si="294"/>
        <v>1</v>
      </c>
      <c r="AE182" s="83"/>
      <c r="AF182" s="7">
        <f t="shared" si="299"/>
        <v>0</v>
      </c>
      <c r="AG182" s="7">
        <f t="shared" si="295"/>
        <v>0</v>
      </c>
      <c r="AH182" s="7">
        <f t="shared" si="295"/>
        <v>0</v>
      </c>
      <c r="AI182" s="7">
        <f t="shared" si="295"/>
        <v>0</v>
      </c>
      <c r="AJ182" s="7">
        <f t="shared" si="295"/>
        <v>0</v>
      </c>
      <c r="AK182" s="7">
        <f t="shared" si="295"/>
        <v>0</v>
      </c>
      <c r="AL182" s="7">
        <f t="shared" si="295"/>
        <v>0</v>
      </c>
      <c r="AM182" s="7">
        <f t="shared" si="295"/>
        <v>0</v>
      </c>
      <c r="AN182" s="7">
        <f t="shared" si="295"/>
        <v>0</v>
      </c>
      <c r="AO182" s="7">
        <f t="shared" si="295"/>
        <v>0</v>
      </c>
      <c r="AP182" s="7">
        <f t="shared" si="296"/>
        <v>0</v>
      </c>
      <c r="AQ182" s="83"/>
      <c r="AR182" s="7">
        <f t="shared" si="300"/>
        <v>0</v>
      </c>
      <c r="AS182" s="7" t="str">
        <f t="shared" si="301"/>
        <v/>
      </c>
      <c r="AT182" s="7" t="str">
        <f t="shared" si="297"/>
        <v/>
      </c>
      <c r="AU182" s="7" t="str">
        <f t="shared" si="297"/>
        <v/>
      </c>
      <c r="AV182" s="7" t="str">
        <f t="shared" si="297"/>
        <v/>
      </c>
      <c r="AW182" s="7" t="str">
        <f t="shared" si="297"/>
        <v/>
      </c>
      <c r="AX182" s="7" t="str">
        <f t="shared" si="297"/>
        <v/>
      </c>
      <c r="AY182" s="7" t="str">
        <f t="shared" si="297"/>
        <v/>
      </c>
      <c r="AZ182" s="7" t="str">
        <f t="shared" si="297"/>
        <v/>
      </c>
      <c r="BA182" s="7" t="str">
        <f t="shared" si="297"/>
        <v/>
      </c>
      <c r="BB182" s="7">
        <f t="shared" si="298"/>
        <v>0</v>
      </c>
      <c r="BC182" s="83"/>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row>
    <row r="183" spans="2:81" hidden="1" x14ac:dyDescent="0.5">
      <c r="C183" s="78"/>
      <c r="D183" s="78"/>
      <c r="E183" s="78"/>
      <c r="F183" s="78"/>
      <c r="G183" s="83"/>
      <c r="H183" s="88">
        <v>1</v>
      </c>
      <c r="I183" s="88"/>
      <c r="J183" s="88"/>
      <c r="K183" s="88"/>
      <c r="L183" s="88"/>
      <c r="M183" s="88"/>
      <c r="N183" s="88"/>
      <c r="O183" s="88"/>
      <c r="P183" s="88"/>
      <c r="Q183" s="88"/>
      <c r="R183" s="7">
        <f t="shared" si="293"/>
        <v>1</v>
      </c>
      <c r="S183" s="83"/>
      <c r="T183" s="88">
        <v>1</v>
      </c>
      <c r="U183" s="88"/>
      <c r="V183" s="88"/>
      <c r="W183" s="88"/>
      <c r="X183" s="88"/>
      <c r="Y183" s="88"/>
      <c r="Z183" s="88"/>
      <c r="AA183" s="88"/>
      <c r="AB183" s="88"/>
      <c r="AC183" s="88"/>
      <c r="AD183" s="7">
        <f t="shared" si="294"/>
        <v>1</v>
      </c>
      <c r="AE183" s="83"/>
      <c r="AF183" s="7">
        <f t="shared" si="299"/>
        <v>0</v>
      </c>
      <c r="AG183" s="7">
        <f t="shared" si="295"/>
        <v>0</v>
      </c>
      <c r="AH183" s="7">
        <f t="shared" si="295"/>
        <v>0</v>
      </c>
      <c r="AI183" s="7">
        <f t="shared" si="295"/>
        <v>0</v>
      </c>
      <c r="AJ183" s="7">
        <f t="shared" si="295"/>
        <v>0</v>
      </c>
      <c r="AK183" s="7">
        <f t="shared" si="295"/>
        <v>0</v>
      </c>
      <c r="AL183" s="7">
        <f t="shared" si="295"/>
        <v>0</v>
      </c>
      <c r="AM183" s="7">
        <f t="shared" si="295"/>
        <v>0</v>
      </c>
      <c r="AN183" s="7">
        <f t="shared" si="295"/>
        <v>0</v>
      </c>
      <c r="AO183" s="7">
        <f t="shared" si="295"/>
        <v>0</v>
      </c>
      <c r="AP183" s="7">
        <f t="shared" si="296"/>
        <v>0</v>
      </c>
      <c r="AQ183" s="83"/>
      <c r="AR183" s="7">
        <f t="shared" si="300"/>
        <v>0</v>
      </c>
      <c r="AS183" s="7" t="str">
        <f t="shared" si="301"/>
        <v/>
      </c>
      <c r="AT183" s="7" t="str">
        <f t="shared" si="297"/>
        <v/>
      </c>
      <c r="AU183" s="7" t="str">
        <f t="shared" si="297"/>
        <v/>
      </c>
      <c r="AV183" s="7" t="str">
        <f t="shared" si="297"/>
        <v/>
      </c>
      <c r="AW183" s="7" t="str">
        <f t="shared" si="297"/>
        <v/>
      </c>
      <c r="AX183" s="7" t="str">
        <f t="shared" si="297"/>
        <v/>
      </c>
      <c r="AY183" s="7" t="str">
        <f t="shared" si="297"/>
        <v/>
      </c>
      <c r="AZ183" s="7" t="str">
        <f t="shared" si="297"/>
        <v/>
      </c>
      <c r="BA183" s="7" t="str">
        <f t="shared" si="297"/>
        <v/>
      </c>
      <c r="BB183" s="7">
        <f t="shared" si="298"/>
        <v>0</v>
      </c>
      <c r="BC183" s="83"/>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row>
    <row r="184" spans="2:81" hidden="1" x14ac:dyDescent="0.5">
      <c r="C184" s="78"/>
      <c r="D184" s="78"/>
      <c r="E184" s="78"/>
      <c r="F184" s="78"/>
      <c r="G184" s="83"/>
      <c r="H184" s="88">
        <v>1</v>
      </c>
      <c r="I184" s="88"/>
      <c r="J184" s="88"/>
      <c r="K184" s="88"/>
      <c r="L184" s="88"/>
      <c r="M184" s="88"/>
      <c r="N184" s="88"/>
      <c r="O184" s="88"/>
      <c r="P184" s="88"/>
      <c r="Q184" s="88"/>
      <c r="R184" s="7">
        <f t="shared" si="293"/>
        <v>1</v>
      </c>
      <c r="S184" s="83"/>
      <c r="T184" s="88">
        <v>1</v>
      </c>
      <c r="U184" s="88"/>
      <c r="V184" s="88"/>
      <c r="W184" s="88"/>
      <c r="X184" s="88"/>
      <c r="Y184" s="88"/>
      <c r="Z184" s="88"/>
      <c r="AA184" s="88"/>
      <c r="AB184" s="88"/>
      <c r="AC184" s="88"/>
      <c r="AD184" s="7">
        <f t="shared" si="294"/>
        <v>1</v>
      </c>
      <c r="AE184" s="83"/>
      <c r="AF184" s="7">
        <f t="shared" si="299"/>
        <v>0</v>
      </c>
      <c r="AG184" s="7">
        <f t="shared" si="295"/>
        <v>0</v>
      </c>
      <c r="AH184" s="7">
        <f t="shared" si="295"/>
        <v>0</v>
      </c>
      <c r="AI184" s="7">
        <f t="shared" si="295"/>
        <v>0</v>
      </c>
      <c r="AJ184" s="7">
        <f t="shared" si="295"/>
        <v>0</v>
      </c>
      <c r="AK184" s="7">
        <f t="shared" si="295"/>
        <v>0</v>
      </c>
      <c r="AL184" s="7">
        <f t="shared" si="295"/>
        <v>0</v>
      </c>
      <c r="AM184" s="7">
        <f t="shared" si="295"/>
        <v>0</v>
      </c>
      <c r="AN184" s="7">
        <f t="shared" si="295"/>
        <v>0</v>
      </c>
      <c r="AO184" s="7">
        <f t="shared" si="295"/>
        <v>0</v>
      </c>
      <c r="AP184" s="7">
        <f t="shared" si="296"/>
        <v>0</v>
      </c>
      <c r="AQ184" s="83"/>
      <c r="AR184" s="7">
        <f t="shared" si="300"/>
        <v>0</v>
      </c>
      <c r="AS184" s="7" t="str">
        <f t="shared" si="301"/>
        <v/>
      </c>
      <c r="AT184" s="7" t="str">
        <f t="shared" si="297"/>
        <v/>
      </c>
      <c r="AU184" s="7" t="str">
        <f t="shared" si="297"/>
        <v/>
      </c>
      <c r="AV184" s="7" t="str">
        <f t="shared" si="297"/>
        <v/>
      </c>
      <c r="AW184" s="7" t="str">
        <f t="shared" si="297"/>
        <v/>
      </c>
      <c r="AX184" s="7" t="str">
        <f t="shared" si="297"/>
        <v/>
      </c>
      <c r="AY184" s="7" t="str">
        <f t="shared" si="297"/>
        <v/>
      </c>
      <c r="AZ184" s="7" t="str">
        <f t="shared" si="297"/>
        <v/>
      </c>
      <c r="BA184" s="7" t="str">
        <f t="shared" si="297"/>
        <v/>
      </c>
      <c r="BB184" s="7">
        <f t="shared" si="298"/>
        <v>0</v>
      </c>
      <c r="BC184" s="83"/>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row>
    <row r="185" spans="2:81" hidden="1" x14ac:dyDescent="0.5">
      <c r="C185" s="90"/>
      <c r="D185" s="90"/>
      <c r="E185" s="90"/>
      <c r="F185" s="90"/>
      <c r="G185" s="84"/>
      <c r="H185" s="89">
        <v>1</v>
      </c>
      <c r="I185" s="89"/>
      <c r="J185" s="89"/>
      <c r="K185" s="89"/>
      <c r="L185" s="89"/>
      <c r="M185" s="89"/>
      <c r="N185" s="89"/>
      <c r="O185" s="89"/>
      <c r="P185" s="89"/>
      <c r="Q185" s="89"/>
      <c r="R185" s="8">
        <f t="shared" si="293"/>
        <v>1</v>
      </c>
      <c r="S185" s="84"/>
      <c r="T185" s="89">
        <v>1</v>
      </c>
      <c r="U185" s="89"/>
      <c r="V185" s="89"/>
      <c r="W185" s="89"/>
      <c r="X185" s="89"/>
      <c r="Y185" s="89"/>
      <c r="Z185" s="89"/>
      <c r="AA185" s="89"/>
      <c r="AB185" s="89"/>
      <c r="AC185" s="89"/>
      <c r="AD185" s="8">
        <f t="shared" si="294"/>
        <v>1</v>
      </c>
      <c r="AE185" s="84"/>
      <c r="AF185" s="8">
        <f t="shared" si="299"/>
        <v>0</v>
      </c>
      <c r="AG185" s="8">
        <f t="shared" si="295"/>
        <v>0</v>
      </c>
      <c r="AH185" s="8">
        <f t="shared" si="295"/>
        <v>0</v>
      </c>
      <c r="AI185" s="8">
        <f t="shared" si="295"/>
        <v>0</v>
      </c>
      <c r="AJ185" s="8">
        <f t="shared" si="295"/>
        <v>0</v>
      </c>
      <c r="AK185" s="8">
        <f t="shared" si="295"/>
        <v>0</v>
      </c>
      <c r="AL185" s="8">
        <f t="shared" si="295"/>
        <v>0</v>
      </c>
      <c r="AM185" s="8">
        <f t="shared" si="295"/>
        <v>0</v>
      </c>
      <c r="AN185" s="8">
        <f t="shared" si="295"/>
        <v>0</v>
      </c>
      <c r="AO185" s="8">
        <f t="shared" si="295"/>
        <v>0</v>
      </c>
      <c r="AP185" s="8">
        <f t="shared" si="296"/>
        <v>0</v>
      </c>
      <c r="AQ185" s="84"/>
      <c r="AR185" s="8">
        <f t="shared" si="300"/>
        <v>0</v>
      </c>
      <c r="AS185" s="8" t="str">
        <f t="shared" si="301"/>
        <v/>
      </c>
      <c r="AT185" s="8" t="str">
        <f t="shared" si="297"/>
        <v/>
      </c>
      <c r="AU185" s="8" t="str">
        <f t="shared" si="297"/>
        <v/>
      </c>
      <c r="AV185" s="8" t="str">
        <f t="shared" si="297"/>
        <v/>
      </c>
      <c r="AW185" s="8" t="str">
        <f t="shared" si="297"/>
        <v/>
      </c>
      <c r="AX185" s="8" t="str">
        <f t="shared" si="297"/>
        <v/>
      </c>
      <c r="AY185" s="8" t="str">
        <f t="shared" si="297"/>
        <v/>
      </c>
      <c r="AZ185" s="8" t="str">
        <f t="shared" si="297"/>
        <v/>
      </c>
      <c r="BA185" s="8" t="str">
        <f t="shared" si="297"/>
        <v/>
      </c>
      <c r="BB185" s="8">
        <f t="shared" si="298"/>
        <v>0</v>
      </c>
      <c r="BC185" s="84"/>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row>
    <row r="186" spans="2:81" hidden="1" x14ac:dyDescent="0.5">
      <c r="C186" s="6" t="s">
        <v>126</v>
      </c>
      <c r="D186" s="2"/>
      <c r="E186" s="2"/>
      <c r="F186" s="2"/>
      <c r="G186" s="83"/>
      <c r="H186" s="9">
        <f>SUBTOTAL(9,H176:H185)</f>
        <v>100008</v>
      </c>
      <c r="I186" s="9">
        <f t="shared" ref="I186:R186" si="302">SUBTOTAL(9,I175:I185)</f>
        <v>100001</v>
      </c>
      <c r="J186" s="9">
        <f t="shared" si="302"/>
        <v>100001</v>
      </c>
      <c r="K186" s="9">
        <f t="shared" si="302"/>
        <v>100001</v>
      </c>
      <c r="L186" s="9">
        <f t="shared" si="302"/>
        <v>1</v>
      </c>
      <c r="M186" s="9">
        <f t="shared" si="302"/>
        <v>1</v>
      </c>
      <c r="N186" s="9">
        <f t="shared" si="302"/>
        <v>0</v>
      </c>
      <c r="O186" s="9">
        <f t="shared" si="302"/>
        <v>0</v>
      </c>
      <c r="P186" s="9">
        <f t="shared" si="302"/>
        <v>0</v>
      </c>
      <c r="Q186" s="9">
        <f t="shared" si="302"/>
        <v>0</v>
      </c>
      <c r="R186" s="9">
        <f t="shared" si="302"/>
        <v>400013</v>
      </c>
      <c r="S186" s="83"/>
      <c r="T186" s="9">
        <f>SUBTOTAL(9,T176:T185)</f>
        <v>95008</v>
      </c>
      <c r="U186" s="9">
        <f t="shared" ref="U186:AD186" si="303">SUBTOTAL(9,U175:U185)</f>
        <v>75001</v>
      </c>
      <c r="V186" s="9">
        <f t="shared" si="303"/>
        <v>1</v>
      </c>
      <c r="W186" s="9">
        <f t="shared" si="303"/>
        <v>1</v>
      </c>
      <c r="X186" s="9">
        <f t="shared" si="303"/>
        <v>1</v>
      </c>
      <c r="Y186" s="9">
        <f t="shared" si="303"/>
        <v>1</v>
      </c>
      <c r="Z186" s="9">
        <f t="shared" si="303"/>
        <v>0</v>
      </c>
      <c r="AA186" s="9">
        <f t="shared" si="303"/>
        <v>0</v>
      </c>
      <c r="AB186" s="9">
        <f t="shared" si="303"/>
        <v>0</v>
      </c>
      <c r="AC186" s="9">
        <f t="shared" si="303"/>
        <v>0</v>
      </c>
      <c r="AD186" s="9">
        <f t="shared" si="303"/>
        <v>170013</v>
      </c>
      <c r="AE186" s="83"/>
      <c r="AF186" s="9">
        <f>SUBTOTAL(9,AF176:AF185)</f>
        <v>-5000</v>
      </c>
      <c r="AG186" s="9">
        <f t="shared" ref="AG186:AP186" si="304">SUBTOTAL(9,AG175:AG185)</f>
        <v>-25000</v>
      </c>
      <c r="AH186" s="9">
        <f t="shared" si="304"/>
        <v>-100000</v>
      </c>
      <c r="AI186" s="9">
        <f t="shared" si="304"/>
        <v>-100000</v>
      </c>
      <c r="AJ186" s="9">
        <f t="shared" si="304"/>
        <v>0</v>
      </c>
      <c r="AK186" s="9">
        <f t="shared" si="304"/>
        <v>0</v>
      </c>
      <c r="AL186" s="9">
        <f t="shared" si="304"/>
        <v>0</v>
      </c>
      <c r="AM186" s="9">
        <f t="shared" si="304"/>
        <v>0</v>
      </c>
      <c r="AN186" s="9">
        <f t="shared" si="304"/>
        <v>0</v>
      </c>
      <c r="AO186" s="9">
        <f t="shared" si="304"/>
        <v>0</v>
      </c>
      <c r="AP186" s="9">
        <f t="shared" si="304"/>
        <v>-230000</v>
      </c>
      <c r="AQ186" s="83"/>
      <c r="AR186" s="9">
        <f t="shared" ref="AR186:BB186" si="305">SUBTOTAL(9,AR175:AR185)</f>
        <v>-5000</v>
      </c>
      <c r="AS186" s="9">
        <f t="shared" si="305"/>
        <v>-20000</v>
      </c>
      <c r="AT186" s="9">
        <f t="shared" si="305"/>
        <v>-75000</v>
      </c>
      <c r="AU186" s="9">
        <f t="shared" si="305"/>
        <v>0</v>
      </c>
      <c r="AV186" s="9">
        <f t="shared" si="305"/>
        <v>0</v>
      </c>
      <c r="AW186" s="9">
        <f t="shared" si="305"/>
        <v>0</v>
      </c>
      <c r="AX186" s="9">
        <f t="shared" si="305"/>
        <v>0</v>
      </c>
      <c r="AY186" s="9">
        <f t="shared" si="305"/>
        <v>0</v>
      </c>
      <c r="AZ186" s="9">
        <f t="shared" si="305"/>
        <v>0</v>
      </c>
      <c r="BA186" s="9">
        <f t="shared" si="305"/>
        <v>0</v>
      </c>
      <c r="BB186" s="9">
        <f t="shared" si="305"/>
        <v>-100000</v>
      </c>
      <c r="BC186" s="83"/>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row>
    <row r="190" spans="2:81" hidden="1" x14ac:dyDescent="0.5">
      <c r="H190">
        <v>5</v>
      </c>
      <c r="I190">
        <v>6</v>
      </c>
      <c r="J190">
        <v>7</v>
      </c>
      <c r="K190">
        <v>8</v>
      </c>
      <c r="L190">
        <v>9</v>
      </c>
      <c r="M190">
        <v>10</v>
      </c>
      <c r="N190">
        <v>11</v>
      </c>
      <c r="O190">
        <v>12</v>
      </c>
      <c r="P190">
        <v>13</v>
      </c>
      <c r="Q190">
        <v>14</v>
      </c>
      <c r="R190">
        <v>15</v>
      </c>
      <c r="S190">
        <v>16</v>
      </c>
      <c r="T190">
        <v>17</v>
      </c>
      <c r="U190">
        <v>18</v>
      </c>
      <c r="V190">
        <v>19</v>
      </c>
      <c r="W190">
        <v>20</v>
      </c>
      <c r="X190">
        <v>21</v>
      </c>
      <c r="Y190">
        <v>22</v>
      </c>
      <c r="Z190">
        <v>23</v>
      </c>
      <c r="AA190">
        <v>24</v>
      </c>
      <c r="AB190">
        <v>25</v>
      </c>
      <c r="AC190">
        <v>26</v>
      </c>
      <c r="AD190">
        <v>27</v>
      </c>
    </row>
    <row r="191" spans="2:81" hidden="1" x14ac:dyDescent="0.5">
      <c r="H191">
        <f>MATCH(H192,'[1]Reference &amp; Resources (2)'!$B$45:$O$45)</f>
        <v>8</v>
      </c>
      <c r="I191">
        <f>MATCH(I192,'[1]Reference &amp; Resources (2)'!$B$45:$O$45)</f>
        <v>9</v>
      </c>
      <c r="J191">
        <f>MATCH(J192,'[1]Reference &amp; Resources (2)'!$B$45:$O$45)</f>
        <v>10</v>
      </c>
      <c r="K191">
        <f>MATCH(K192,'[1]Reference &amp; Resources (2)'!$B$45:$O$45)</f>
        <v>11</v>
      </c>
      <c r="L191">
        <f>MATCH(L192,'[1]Reference &amp; Resources (2)'!$B$45:$O$45)</f>
        <v>12</v>
      </c>
      <c r="M191">
        <f>MATCH(M192,'[1]Reference &amp; Resources (2)'!$B$45:$O$45)</f>
        <v>13</v>
      </c>
      <c r="N191">
        <f>MATCH(N192,'[1]Reference &amp; Resources (2)'!$B$45:$O$45)</f>
        <v>14</v>
      </c>
      <c r="O191">
        <f>MATCH(O192,'[1]Reference &amp; Resources (2)'!$B$45:$O$45)</f>
        <v>14</v>
      </c>
      <c r="P191">
        <f>MATCH(P192,'[1]Reference &amp; Resources (2)'!$B$45:$O$45)</f>
        <v>14</v>
      </c>
      <c r="Q191">
        <f>MATCH(Q192,'[1]Reference &amp; Resources (2)'!$B$45:$O$45)</f>
        <v>14</v>
      </c>
    </row>
    <row r="192" spans="2:81" ht="21" x14ac:dyDescent="0.65">
      <c r="B192" s="74" t="s">
        <v>266</v>
      </c>
      <c r="H192" s="1">
        <f t="shared" ref="H192:Q192" si="306">H5</f>
        <v>2024</v>
      </c>
      <c r="I192" s="1">
        <f t="shared" si="306"/>
        <v>2025</v>
      </c>
      <c r="J192" s="1">
        <f t="shared" si="306"/>
        <v>2026</v>
      </c>
      <c r="K192" s="1">
        <f t="shared" si="306"/>
        <v>2027</v>
      </c>
      <c r="L192" s="1">
        <f t="shared" si="306"/>
        <v>2028</v>
      </c>
      <c r="M192" s="1">
        <f t="shared" si="306"/>
        <v>2029</v>
      </c>
      <c r="N192" s="1">
        <f t="shared" si="306"/>
        <v>2030</v>
      </c>
      <c r="O192" s="1">
        <f t="shared" si="306"/>
        <v>2031</v>
      </c>
      <c r="P192" s="1">
        <f t="shared" si="306"/>
        <v>2032</v>
      </c>
      <c r="Q192" s="1">
        <f t="shared" si="306"/>
        <v>2033</v>
      </c>
      <c r="T192" s="1">
        <f t="shared" ref="T192:AC202" si="307">H192</f>
        <v>2024</v>
      </c>
      <c r="U192" s="1">
        <f t="shared" si="307"/>
        <v>2025</v>
      </c>
      <c r="V192" s="1">
        <f t="shared" si="307"/>
        <v>2026</v>
      </c>
      <c r="W192" s="1">
        <f t="shared" si="307"/>
        <v>2027</v>
      </c>
      <c r="X192" s="1">
        <f t="shared" si="307"/>
        <v>2028</v>
      </c>
      <c r="Y192" s="1">
        <f t="shared" si="307"/>
        <v>2029</v>
      </c>
      <c r="Z192" s="1">
        <f t="shared" si="307"/>
        <v>2030</v>
      </c>
      <c r="AA192" s="1">
        <f t="shared" si="307"/>
        <v>2031</v>
      </c>
      <c r="AB192" s="1">
        <f t="shared" si="307"/>
        <v>2032</v>
      </c>
      <c r="AC192" s="1">
        <f t="shared" si="307"/>
        <v>2033</v>
      </c>
    </row>
    <row r="193" spans="3:29" x14ac:dyDescent="0.5">
      <c r="D193" t="s">
        <v>316</v>
      </c>
      <c r="H193" s="10">
        <f>VLOOKUP($D193,'[1]Reference &amp; Resources (2)'!$B$46:$O$58,H$191,FALSE)</f>
        <v>0.01</v>
      </c>
      <c r="I193" s="10">
        <f>VLOOKUP($D193,'[1]Reference &amp; Resources (2)'!$B$46:$O$58,I$191,FALSE)</f>
        <v>0.01</v>
      </c>
      <c r="J193" s="10">
        <f>VLOOKUP($D193,'[1]Reference &amp; Resources (2)'!$B$46:$O$58,J$191,FALSE)</f>
        <v>0.01</v>
      </c>
      <c r="K193" s="10">
        <f>VLOOKUP($D193,'[1]Reference &amp; Resources (2)'!$B$46:$O$58,K$191,FALSE)</f>
        <v>0.01</v>
      </c>
      <c r="L193" s="10">
        <f>VLOOKUP($D193,'[1]Reference &amp; Resources (2)'!$B$46:$O$58,L$191,FALSE)</f>
        <v>0.01</v>
      </c>
      <c r="M193" s="10">
        <f>VLOOKUP($D193,'[1]Reference &amp; Resources (2)'!$B$46:$O$58,M$191,FALSE)</f>
        <v>0.01</v>
      </c>
      <c r="N193" s="10">
        <f>VLOOKUP($D193,'[1]Reference &amp; Resources (2)'!$B$46:$O$58,N$191,FALSE)</f>
        <v>0.01</v>
      </c>
      <c r="O193" s="10">
        <f>VLOOKUP($D193,'[1]Reference &amp; Resources (2)'!$B$46:$O$58,O$191,FALSE)</f>
        <v>0.01</v>
      </c>
      <c r="P193" s="10">
        <f>VLOOKUP($D193,'[1]Reference &amp; Resources (2)'!$B$46:$O$58,P$191,FALSE)</f>
        <v>0.01</v>
      </c>
      <c r="Q193" s="10">
        <f>VLOOKUP($D193,'[1]Reference &amp; Resources (2)'!$B$46:$O$58,Q$191,FALSE)</f>
        <v>0.01</v>
      </c>
      <c r="T193" s="10">
        <f t="shared" si="307"/>
        <v>0.01</v>
      </c>
      <c r="U193" s="10">
        <f t="shared" si="307"/>
        <v>0.01</v>
      </c>
      <c r="V193" s="10">
        <f t="shared" si="307"/>
        <v>0.01</v>
      </c>
      <c r="W193" s="10">
        <f t="shared" si="307"/>
        <v>0.01</v>
      </c>
      <c r="X193" s="10">
        <f t="shared" si="307"/>
        <v>0.01</v>
      </c>
      <c r="Y193" s="10">
        <f t="shared" si="307"/>
        <v>0.01</v>
      </c>
      <c r="Z193" s="10">
        <f t="shared" si="307"/>
        <v>0.01</v>
      </c>
      <c r="AA193" s="10">
        <f t="shared" si="307"/>
        <v>0.01</v>
      </c>
      <c r="AB193" s="10">
        <f t="shared" si="307"/>
        <v>0.01</v>
      </c>
      <c r="AC193" s="10">
        <f t="shared" si="307"/>
        <v>0.01</v>
      </c>
    </row>
    <row r="194" spans="3:29" x14ac:dyDescent="0.5">
      <c r="D194" t="s">
        <v>317</v>
      </c>
      <c r="H194" s="10">
        <f>VLOOKUP($D194,'[1]Reference &amp; Resources (2)'!$B$46:$O$58,H$191,FALSE)</f>
        <v>0.04</v>
      </c>
      <c r="I194" s="10">
        <f>VLOOKUP($D194,'[1]Reference &amp; Resources (2)'!$B$46:$O$58,I$191,FALSE)</f>
        <v>0.04</v>
      </c>
      <c r="J194" s="10">
        <f>VLOOKUP($D194,'[1]Reference &amp; Resources (2)'!$B$46:$O$58,J$191,FALSE)</f>
        <v>0.04</v>
      </c>
      <c r="K194" s="10">
        <f>VLOOKUP($D194,'[1]Reference &amp; Resources (2)'!$B$46:$O$58,K$191,FALSE)</f>
        <v>0.04</v>
      </c>
      <c r="L194" s="10">
        <f>VLOOKUP($D194,'[1]Reference &amp; Resources (2)'!$B$46:$O$58,L$191,FALSE)</f>
        <v>0.04</v>
      </c>
      <c r="M194" s="10">
        <f>VLOOKUP($D194,'[1]Reference &amp; Resources (2)'!$B$46:$O$58,M$191,FALSE)</f>
        <v>0.04</v>
      </c>
      <c r="N194" s="10">
        <f>VLOOKUP($D194,'[1]Reference &amp; Resources (2)'!$B$46:$O$58,N$191,FALSE)</f>
        <v>0.04</v>
      </c>
      <c r="O194" s="10">
        <f>VLOOKUP($D194,'[1]Reference &amp; Resources (2)'!$B$46:$O$58,O$191,FALSE)</f>
        <v>0.04</v>
      </c>
      <c r="P194" s="10">
        <f>VLOOKUP($D194,'[1]Reference &amp; Resources (2)'!$B$46:$O$58,P$191,FALSE)</f>
        <v>0.04</v>
      </c>
      <c r="Q194" s="10">
        <f>VLOOKUP($D194,'[1]Reference &amp; Resources (2)'!$B$46:$O$58,Q$191,FALSE)</f>
        <v>0.04</v>
      </c>
      <c r="T194" s="10">
        <f t="shared" si="307"/>
        <v>0.04</v>
      </c>
      <c r="U194" s="10">
        <f t="shared" si="307"/>
        <v>0.04</v>
      </c>
      <c r="V194" s="10">
        <f t="shared" si="307"/>
        <v>0.04</v>
      </c>
      <c r="W194" s="10">
        <f t="shared" si="307"/>
        <v>0.04</v>
      </c>
      <c r="X194" s="10">
        <f t="shared" si="307"/>
        <v>0.04</v>
      </c>
      <c r="Y194" s="10">
        <f t="shared" si="307"/>
        <v>0.04</v>
      </c>
      <c r="Z194" s="10">
        <f t="shared" si="307"/>
        <v>0.04</v>
      </c>
      <c r="AA194" s="10">
        <f t="shared" si="307"/>
        <v>0.04</v>
      </c>
      <c r="AB194" s="10">
        <f t="shared" si="307"/>
        <v>0.04</v>
      </c>
      <c r="AC194" s="10">
        <f t="shared" si="307"/>
        <v>0.04</v>
      </c>
    </row>
    <row r="195" spans="3:29" x14ac:dyDescent="0.5">
      <c r="D195" t="s">
        <v>102</v>
      </c>
      <c r="H195" s="10">
        <f>VLOOKUP($D195,'[1]Reference &amp; Resources (2)'!$B$46:$O$58,H$191,FALSE)</f>
        <v>5.0148485596488497E-2</v>
      </c>
      <c r="I195" s="10">
        <f>VLOOKUP($D195,'[1]Reference &amp; Resources (2)'!$B$46:$O$58,I$191,FALSE)</f>
        <v>4.8468092607234045E-2</v>
      </c>
      <c r="J195" s="10">
        <f>VLOOKUP($D195,'[1]Reference &amp; Resources (2)'!$B$46:$O$58,J$191,FALSE)</f>
        <v>4.7158789809577335E-2</v>
      </c>
      <c r="K195" s="10">
        <f>VLOOKUP($D195,'[1]Reference &amp; Resources (2)'!$B$46:$O$58,K$191,FALSE)</f>
        <v>4.5857311210671152E-2</v>
      </c>
      <c r="L195" s="10">
        <f>VLOOKUP($D195,'[1]Reference &amp; Resources (2)'!$B$46:$O$58,L$191,FALSE)</f>
        <v>4.5857311210671152E-2</v>
      </c>
      <c r="M195" s="10">
        <f>VLOOKUP($D195,'[1]Reference &amp; Resources (2)'!$B$46:$O$58,M$191,FALSE)</f>
        <v>4.5857311210671152E-2</v>
      </c>
      <c r="N195" s="10">
        <f>VLOOKUP($D195,'[1]Reference &amp; Resources (2)'!$B$46:$O$58,N$191,FALSE)</f>
        <v>4.5857311210671152E-2</v>
      </c>
      <c r="O195" s="10">
        <f>VLOOKUP($D195,'[1]Reference &amp; Resources (2)'!$B$46:$O$58,O$191,FALSE)</f>
        <v>4.5857311210671152E-2</v>
      </c>
      <c r="P195" s="10">
        <f>VLOOKUP($D195,'[1]Reference &amp; Resources (2)'!$B$46:$O$58,P$191,FALSE)</f>
        <v>4.5857311210671152E-2</v>
      </c>
      <c r="Q195" s="10">
        <f>VLOOKUP($D195,'[1]Reference &amp; Resources (2)'!$B$46:$O$58,Q$191,FALSE)</f>
        <v>4.5857311210671152E-2</v>
      </c>
      <c r="T195" s="10">
        <f t="shared" si="307"/>
        <v>5.0148485596488497E-2</v>
      </c>
      <c r="U195" s="10">
        <f t="shared" si="307"/>
        <v>4.8468092607234045E-2</v>
      </c>
      <c r="V195" s="10">
        <f t="shared" si="307"/>
        <v>4.7158789809577335E-2</v>
      </c>
      <c r="W195" s="10">
        <f t="shared" si="307"/>
        <v>4.5857311210671152E-2</v>
      </c>
      <c r="X195" s="10">
        <f t="shared" si="307"/>
        <v>4.5857311210671152E-2</v>
      </c>
      <c r="Y195" s="10">
        <f t="shared" si="307"/>
        <v>4.5857311210671152E-2</v>
      </c>
      <c r="Z195" s="10">
        <f t="shared" si="307"/>
        <v>4.5857311210671152E-2</v>
      </c>
      <c r="AA195" s="10">
        <f t="shared" si="307"/>
        <v>4.5857311210671152E-2</v>
      </c>
      <c r="AB195" s="10">
        <f t="shared" si="307"/>
        <v>4.5857311210671152E-2</v>
      </c>
      <c r="AC195" s="10">
        <f t="shared" si="307"/>
        <v>4.5857311210671152E-2</v>
      </c>
    </row>
    <row r="196" spans="3:29" x14ac:dyDescent="0.5">
      <c r="D196" t="s">
        <v>103</v>
      </c>
      <c r="H196" s="10">
        <f>VLOOKUP($D196,'[1]Reference &amp; Resources (2)'!$B$46:$O$58,H$191,FALSE)</f>
        <v>2.3326540739932403E-2</v>
      </c>
      <c r="I196" s="10">
        <f>VLOOKUP($D196,'[1]Reference &amp; Resources (2)'!$B$46:$O$58,I$191,FALSE)</f>
        <v>2.688172125125789E-2</v>
      </c>
      <c r="J196" s="10">
        <f>VLOOKUP($D196,'[1]Reference &amp; Resources (2)'!$B$46:$O$58,J$191,FALSE)</f>
        <v>3.0178268420140313E-2</v>
      </c>
      <c r="K196" s="10">
        <f>VLOOKUP($D196,'[1]Reference &amp; Resources (2)'!$B$46:$O$58,K$191,FALSE)</f>
        <v>3.297613599726975E-2</v>
      </c>
      <c r="L196" s="10">
        <f>VLOOKUP($D196,'[1]Reference &amp; Resources (2)'!$B$46:$O$58,L$191,FALSE)</f>
        <v>3.297613599726975E-2</v>
      </c>
      <c r="M196" s="10">
        <f>VLOOKUP($D196,'[1]Reference &amp; Resources (2)'!$B$46:$O$58,M$191,FALSE)</f>
        <v>3.297613599726975E-2</v>
      </c>
      <c r="N196" s="10">
        <f>VLOOKUP($D196,'[1]Reference &amp; Resources (2)'!$B$46:$O$58,N$191,FALSE)</f>
        <v>3.297613599726975E-2</v>
      </c>
      <c r="O196" s="10">
        <f>VLOOKUP($D196,'[1]Reference &amp; Resources (2)'!$B$46:$O$58,O$191,FALSE)</f>
        <v>3.297613599726975E-2</v>
      </c>
      <c r="P196" s="10">
        <f>VLOOKUP($D196,'[1]Reference &amp; Resources (2)'!$B$46:$O$58,P$191,FALSE)</f>
        <v>3.297613599726975E-2</v>
      </c>
      <c r="Q196" s="10">
        <f>VLOOKUP($D196,'[1]Reference &amp; Resources (2)'!$B$46:$O$58,Q$191,FALSE)</f>
        <v>3.297613599726975E-2</v>
      </c>
      <c r="T196" s="10">
        <f t="shared" si="307"/>
        <v>2.3326540739932403E-2</v>
      </c>
      <c r="U196" s="10">
        <f t="shared" si="307"/>
        <v>2.688172125125789E-2</v>
      </c>
      <c r="V196" s="10">
        <f t="shared" si="307"/>
        <v>3.0178268420140313E-2</v>
      </c>
      <c r="W196" s="10">
        <f t="shared" si="307"/>
        <v>3.297613599726975E-2</v>
      </c>
      <c r="X196" s="10">
        <f t="shared" si="307"/>
        <v>3.297613599726975E-2</v>
      </c>
      <c r="Y196" s="10">
        <f t="shared" si="307"/>
        <v>3.297613599726975E-2</v>
      </c>
      <c r="Z196" s="10">
        <f t="shared" si="307"/>
        <v>3.297613599726975E-2</v>
      </c>
      <c r="AA196" s="10">
        <f t="shared" si="307"/>
        <v>3.297613599726975E-2</v>
      </c>
      <c r="AB196" s="10">
        <f t="shared" si="307"/>
        <v>3.297613599726975E-2</v>
      </c>
      <c r="AC196" s="10">
        <f t="shared" si="307"/>
        <v>3.297613599726975E-2</v>
      </c>
    </row>
    <row r="197" spans="3:29" x14ac:dyDescent="0.5">
      <c r="D197" t="s">
        <v>104</v>
      </c>
      <c r="H197" s="10">
        <f>VLOOKUP($D197,'[1]Reference &amp; Resources (2)'!$B$46:$O$58,H$191,FALSE)</f>
        <v>4.3959935352142807E-2</v>
      </c>
      <c r="I197" s="10">
        <f>VLOOKUP($D197,'[1]Reference &amp; Resources (2)'!$B$46:$O$58,I$191,FALSE)</f>
        <v>4.4942310346199908E-2</v>
      </c>
      <c r="J197" s="10">
        <f>VLOOKUP($D197,'[1]Reference &amp; Resources (2)'!$B$46:$O$58,J$191,FALSE)</f>
        <v>4.6303149517336432E-2</v>
      </c>
      <c r="K197" s="10">
        <f>VLOOKUP($D197,'[1]Reference &amp; Resources (2)'!$B$46:$O$58,K$191,FALSE)</f>
        <v>4.6654008561578586E-2</v>
      </c>
      <c r="L197" s="10">
        <f>VLOOKUP($D197,'[1]Reference &amp; Resources (2)'!$B$46:$O$58,L$191,FALSE)</f>
        <v>4.6654008561578586E-2</v>
      </c>
      <c r="M197" s="10">
        <f>VLOOKUP($D197,'[1]Reference &amp; Resources (2)'!$B$46:$O$58,M$191,FALSE)</f>
        <v>4.6654008561578586E-2</v>
      </c>
      <c r="N197" s="10">
        <f>VLOOKUP($D197,'[1]Reference &amp; Resources (2)'!$B$46:$O$58,N$191,FALSE)</f>
        <v>4.6654008561578586E-2</v>
      </c>
      <c r="O197" s="10">
        <f>VLOOKUP($D197,'[1]Reference &amp; Resources (2)'!$B$46:$O$58,O$191,FALSE)</f>
        <v>4.6654008561578586E-2</v>
      </c>
      <c r="P197" s="10">
        <f>VLOOKUP($D197,'[1]Reference &amp; Resources (2)'!$B$46:$O$58,P$191,FALSE)</f>
        <v>4.6654008561578586E-2</v>
      </c>
      <c r="Q197" s="10">
        <f>VLOOKUP($D197,'[1]Reference &amp; Resources (2)'!$B$46:$O$58,Q$191,FALSE)</f>
        <v>4.6654008561578586E-2</v>
      </c>
      <c r="T197" s="10">
        <f t="shared" si="307"/>
        <v>4.3959935352142807E-2</v>
      </c>
      <c r="U197" s="10">
        <f t="shared" si="307"/>
        <v>4.4942310346199908E-2</v>
      </c>
      <c r="V197" s="10">
        <f t="shared" si="307"/>
        <v>4.6303149517336432E-2</v>
      </c>
      <c r="W197" s="10">
        <f t="shared" si="307"/>
        <v>4.6654008561578586E-2</v>
      </c>
      <c r="X197" s="10">
        <f t="shared" si="307"/>
        <v>4.6654008561578586E-2</v>
      </c>
      <c r="Y197" s="10">
        <f t="shared" si="307"/>
        <v>4.6654008561578586E-2</v>
      </c>
      <c r="Z197" s="10">
        <f t="shared" si="307"/>
        <v>4.6654008561578586E-2</v>
      </c>
      <c r="AA197" s="10">
        <f t="shared" si="307"/>
        <v>4.6654008561578586E-2</v>
      </c>
      <c r="AB197" s="10">
        <f t="shared" si="307"/>
        <v>4.6654008561578586E-2</v>
      </c>
      <c r="AC197" s="10">
        <f t="shared" si="307"/>
        <v>4.6654008561578586E-2</v>
      </c>
    </row>
    <row r="198" spans="3:29" x14ac:dyDescent="0.5">
      <c r="D198" t="s">
        <v>105</v>
      </c>
      <c r="H198" s="10">
        <f>VLOOKUP($D198,'[1]Reference &amp; Resources (2)'!$B$46:$O$58,H$191,FALSE)</f>
        <v>6.407634715125822E-3</v>
      </c>
      <c r="I198" s="10">
        <f>VLOOKUP($D198,'[1]Reference &amp; Resources (2)'!$B$46:$O$58,I$191,FALSE)</f>
        <v>6.0942318258606675E-3</v>
      </c>
      <c r="J198" s="10">
        <f>VLOOKUP($D198,'[1]Reference &amp; Resources (2)'!$B$46:$O$58,J$191,FALSE)</f>
        <v>6.0570160837482125E-3</v>
      </c>
      <c r="K198" s="10">
        <f>VLOOKUP($D198,'[1]Reference &amp; Resources (2)'!$B$46:$O$58,K$191,FALSE)</f>
        <v>6.1582948662156902E-3</v>
      </c>
      <c r="L198" s="10">
        <f>VLOOKUP($D198,'[1]Reference &amp; Resources (2)'!$B$46:$O$58,L$191,FALSE)</f>
        <v>6.1582948662156902E-3</v>
      </c>
      <c r="M198" s="10">
        <f>VLOOKUP($D198,'[1]Reference &amp; Resources (2)'!$B$46:$O$58,M$191,FALSE)</f>
        <v>6.1582948662156902E-3</v>
      </c>
      <c r="N198" s="10">
        <f>VLOOKUP($D198,'[1]Reference &amp; Resources (2)'!$B$46:$O$58,N$191,FALSE)</f>
        <v>6.1582948662156902E-3</v>
      </c>
      <c r="O198" s="10">
        <f>VLOOKUP($D198,'[1]Reference &amp; Resources (2)'!$B$46:$O$58,O$191,FALSE)</f>
        <v>6.1582948662156902E-3</v>
      </c>
      <c r="P198" s="10">
        <f>VLOOKUP($D198,'[1]Reference &amp; Resources (2)'!$B$46:$O$58,P$191,FALSE)</f>
        <v>6.1582948662156902E-3</v>
      </c>
      <c r="Q198" s="10">
        <f>VLOOKUP($D198,'[1]Reference &amp; Resources (2)'!$B$46:$O$58,Q$191,FALSE)</f>
        <v>6.1582948662156902E-3</v>
      </c>
      <c r="T198" s="10">
        <f t="shared" si="307"/>
        <v>6.407634715125822E-3</v>
      </c>
      <c r="U198" s="10">
        <f t="shared" si="307"/>
        <v>6.0942318258606675E-3</v>
      </c>
      <c r="V198" s="10">
        <f t="shared" si="307"/>
        <v>6.0570160837482125E-3</v>
      </c>
      <c r="W198" s="10">
        <f t="shared" si="307"/>
        <v>6.1582948662156902E-3</v>
      </c>
      <c r="X198" s="10">
        <f t="shared" si="307"/>
        <v>6.1582948662156902E-3</v>
      </c>
      <c r="Y198" s="10">
        <f t="shared" si="307"/>
        <v>6.1582948662156902E-3</v>
      </c>
      <c r="Z198" s="10">
        <f t="shared" si="307"/>
        <v>6.1582948662156902E-3</v>
      </c>
      <c r="AA198" s="10">
        <f t="shared" si="307"/>
        <v>6.1582948662156902E-3</v>
      </c>
      <c r="AB198" s="10">
        <f t="shared" si="307"/>
        <v>6.1582948662156902E-3</v>
      </c>
      <c r="AC198" s="10">
        <f t="shared" si="307"/>
        <v>6.1582948662156902E-3</v>
      </c>
    </row>
    <row r="199" spans="3:29" x14ac:dyDescent="0.5">
      <c r="D199" t="s">
        <v>106</v>
      </c>
      <c r="H199" s="10">
        <f>VLOOKUP($D199,'[1]Reference &amp; Resources (2)'!$B$46:$O$58,H$191,FALSE)</f>
        <v>0.01</v>
      </c>
      <c r="I199" s="10">
        <f>VLOOKUP($D199,'[1]Reference &amp; Resources (2)'!$B$46:$O$58,I$191,FALSE)</f>
        <v>4.8031609956377785E-2</v>
      </c>
      <c r="J199" s="10">
        <f>VLOOKUP($D199,'[1]Reference &amp; Resources (2)'!$B$46:$O$58,J$191,FALSE)</f>
        <v>4.7494352467542134E-2</v>
      </c>
      <c r="K199" s="10">
        <f>VLOOKUP($D199,'[1]Reference &amp; Resources (2)'!$B$46:$O$58,K$191,FALSE)</f>
        <v>4.0940319699005238E-2</v>
      </c>
      <c r="L199" s="10">
        <f>VLOOKUP($D199,'[1]Reference &amp; Resources (2)'!$B$46:$O$58,L$191,FALSE)</f>
        <v>4.0940319699005238E-2</v>
      </c>
      <c r="M199" s="10">
        <f>VLOOKUP($D199,'[1]Reference &amp; Resources (2)'!$B$46:$O$58,M$191,FALSE)</f>
        <v>4.0940319699005238E-2</v>
      </c>
      <c r="N199" s="10">
        <f>VLOOKUP($D199,'[1]Reference &amp; Resources (2)'!$B$46:$O$58,N$191,FALSE)</f>
        <v>4.0940319699005238E-2</v>
      </c>
      <c r="O199" s="10">
        <f>VLOOKUP($D199,'[1]Reference &amp; Resources (2)'!$B$46:$O$58,O$191,FALSE)</f>
        <v>4.0940319699005238E-2</v>
      </c>
      <c r="P199" s="10">
        <f>VLOOKUP($D199,'[1]Reference &amp; Resources (2)'!$B$46:$O$58,P$191,FALSE)</f>
        <v>4.0940319699005238E-2</v>
      </c>
      <c r="Q199" s="10">
        <f>VLOOKUP($D199,'[1]Reference &amp; Resources (2)'!$B$46:$O$58,Q$191,FALSE)</f>
        <v>4.0940319699005238E-2</v>
      </c>
      <c r="T199" s="10">
        <f t="shared" si="307"/>
        <v>0.01</v>
      </c>
      <c r="U199" s="10">
        <f t="shared" si="307"/>
        <v>4.8031609956377785E-2</v>
      </c>
      <c r="V199" s="10">
        <f t="shared" si="307"/>
        <v>4.7494352467542134E-2</v>
      </c>
      <c r="W199" s="10">
        <f t="shared" si="307"/>
        <v>4.0940319699005238E-2</v>
      </c>
      <c r="X199" s="10">
        <f t="shared" si="307"/>
        <v>4.0940319699005238E-2</v>
      </c>
      <c r="Y199" s="10">
        <f t="shared" si="307"/>
        <v>4.0940319699005238E-2</v>
      </c>
      <c r="Z199" s="10">
        <f t="shared" si="307"/>
        <v>4.0940319699005238E-2</v>
      </c>
      <c r="AA199" s="10">
        <f t="shared" si="307"/>
        <v>4.0940319699005238E-2</v>
      </c>
      <c r="AB199" s="10">
        <f t="shared" si="307"/>
        <v>4.0940319699005238E-2</v>
      </c>
      <c r="AC199" s="10">
        <f t="shared" si="307"/>
        <v>4.0940319699005238E-2</v>
      </c>
    </row>
    <row r="200" spans="3:29" x14ac:dyDescent="0.5">
      <c r="D200" t="s">
        <v>1</v>
      </c>
      <c r="H200" s="10">
        <f>VLOOKUP($D200,'[1]Reference &amp; Resources (2)'!$B$46:$O$58,H$191,FALSE)</f>
        <v>0.01</v>
      </c>
      <c r="I200" s="10">
        <f>VLOOKUP($D200,'[1]Reference &amp; Resources (2)'!$B$46:$O$58,I$191,FALSE)</f>
        <v>0.01</v>
      </c>
      <c r="J200" s="10">
        <f>VLOOKUP($D200,'[1]Reference &amp; Resources (2)'!$B$46:$O$58,J$191,FALSE)</f>
        <v>0.01</v>
      </c>
      <c r="K200" s="10">
        <f>VLOOKUP($D200,'[1]Reference &amp; Resources (2)'!$B$46:$O$58,K$191,FALSE)</f>
        <v>0.01</v>
      </c>
      <c r="L200" s="10">
        <f>VLOOKUP($D200,'[1]Reference &amp; Resources (2)'!$B$46:$O$58,L$191,FALSE)</f>
        <v>0.01</v>
      </c>
      <c r="M200" s="10">
        <f>VLOOKUP($D200,'[1]Reference &amp; Resources (2)'!$B$46:$O$58,M$191,FALSE)</f>
        <v>0.01</v>
      </c>
      <c r="N200" s="10">
        <f>VLOOKUP($D200,'[1]Reference &amp; Resources (2)'!$B$46:$O$58,N$191,FALSE)</f>
        <v>0.01</v>
      </c>
      <c r="O200" s="10">
        <f>VLOOKUP($D200,'[1]Reference &amp; Resources (2)'!$B$46:$O$58,O$191,FALSE)</f>
        <v>0.01</v>
      </c>
      <c r="P200" s="10">
        <f>VLOOKUP($D200,'[1]Reference &amp; Resources (2)'!$B$46:$O$58,P$191,FALSE)</f>
        <v>0.01</v>
      </c>
      <c r="Q200" s="10">
        <f>VLOOKUP($D200,'[1]Reference &amp; Resources (2)'!$B$46:$O$58,Q$191,FALSE)</f>
        <v>0.01</v>
      </c>
      <c r="T200" s="10">
        <f t="shared" si="307"/>
        <v>0.01</v>
      </c>
      <c r="U200" s="10">
        <f t="shared" si="307"/>
        <v>0.01</v>
      </c>
      <c r="V200" s="10">
        <f t="shared" si="307"/>
        <v>0.01</v>
      </c>
      <c r="W200" s="10">
        <f t="shared" si="307"/>
        <v>0.01</v>
      </c>
      <c r="X200" s="10">
        <f t="shared" si="307"/>
        <v>0.01</v>
      </c>
      <c r="Y200" s="10">
        <f t="shared" si="307"/>
        <v>0.01</v>
      </c>
      <c r="Z200" s="10">
        <f t="shared" si="307"/>
        <v>0.01</v>
      </c>
      <c r="AA200" s="10">
        <f t="shared" si="307"/>
        <v>0.01</v>
      </c>
      <c r="AB200" s="10">
        <f t="shared" si="307"/>
        <v>0.01</v>
      </c>
      <c r="AC200" s="10">
        <f t="shared" si="307"/>
        <v>0.01</v>
      </c>
    </row>
    <row r="201" spans="3:29" x14ac:dyDescent="0.5">
      <c r="D201" t="s">
        <v>222</v>
      </c>
      <c r="H201" s="10">
        <f>VLOOKUP($D201,'[1]Reference &amp; Resources (2)'!$B$46:$O$58,H$191,FALSE)</f>
        <v>0.01</v>
      </c>
      <c r="I201" s="10">
        <f>VLOOKUP($D201,'[1]Reference &amp; Resources (2)'!$B$46:$O$58,I$191,FALSE)</f>
        <v>0.01</v>
      </c>
      <c r="J201" s="10">
        <f>VLOOKUP($D201,'[1]Reference &amp; Resources (2)'!$B$46:$O$58,J$191,FALSE)</f>
        <v>0.01</v>
      </c>
      <c r="K201" s="10">
        <f>VLOOKUP($D201,'[1]Reference &amp; Resources (2)'!$B$46:$O$58,K$191,FALSE)</f>
        <v>0.01</v>
      </c>
      <c r="L201" s="10">
        <f>VLOOKUP($D201,'[1]Reference &amp; Resources (2)'!$B$46:$O$58,L$191,FALSE)</f>
        <v>0.01</v>
      </c>
      <c r="M201" s="10">
        <f>VLOOKUP($D201,'[1]Reference &amp; Resources (2)'!$B$46:$O$58,M$191,FALSE)</f>
        <v>0.01</v>
      </c>
      <c r="N201" s="10">
        <f>VLOOKUP($D201,'[1]Reference &amp; Resources (2)'!$B$46:$O$58,N$191,FALSE)</f>
        <v>0.01</v>
      </c>
      <c r="O201" s="10">
        <f>VLOOKUP($D201,'[1]Reference &amp; Resources (2)'!$B$46:$O$58,O$191,FALSE)</f>
        <v>0.01</v>
      </c>
      <c r="P201" s="10">
        <f>VLOOKUP($D201,'[1]Reference &amp; Resources (2)'!$B$46:$O$58,P$191,FALSE)</f>
        <v>0.01</v>
      </c>
      <c r="Q201" s="10">
        <f>VLOOKUP($D201,'[1]Reference &amp; Resources (2)'!$B$46:$O$58,Q$191,FALSE)</f>
        <v>0.01</v>
      </c>
      <c r="T201" s="10">
        <f>H201</f>
        <v>0.01</v>
      </c>
      <c r="U201" s="10">
        <f>I201</f>
        <v>0.01</v>
      </c>
      <c r="V201" s="10">
        <f>J201</f>
        <v>0.01</v>
      </c>
      <c r="W201" s="10">
        <f>K201</f>
        <v>0.01</v>
      </c>
      <c r="X201" s="10">
        <f>L201</f>
        <v>0.01</v>
      </c>
      <c r="Y201" s="10"/>
      <c r="Z201" s="10"/>
      <c r="AA201" s="10"/>
      <c r="AB201" s="10"/>
      <c r="AC201" s="10"/>
    </row>
    <row r="202" spans="3:29" x14ac:dyDescent="0.5">
      <c r="D202" t="s">
        <v>107</v>
      </c>
      <c r="H202" s="10">
        <f>VLOOKUP($D202,'[1]Reference &amp; Resources (2)'!$B$46:$O$58,H$191,FALSE)</f>
        <v>3.5000000000000003E-2</v>
      </c>
      <c r="I202" s="10">
        <f>VLOOKUP($D202,'[1]Reference &amp; Resources (2)'!$B$46:$O$58,I$191,FALSE)</f>
        <v>3.5000000000000003E-2</v>
      </c>
      <c r="J202" s="10">
        <f>VLOOKUP($D202,'[1]Reference &amp; Resources (2)'!$B$46:$O$58,J$191,FALSE)</f>
        <v>3.5000000000000003E-2</v>
      </c>
      <c r="K202" s="10">
        <f>VLOOKUP($D202,'[1]Reference &amp; Resources (2)'!$B$46:$O$58,K$191,FALSE)</f>
        <v>3.5000000000000003E-2</v>
      </c>
      <c r="L202" s="10">
        <f>VLOOKUP($D202,'[1]Reference &amp; Resources (2)'!$B$46:$O$58,L$191,FALSE)</f>
        <v>3.5000000000000003E-2</v>
      </c>
      <c r="M202" s="10">
        <f>VLOOKUP($D202,'[1]Reference &amp; Resources (2)'!$B$46:$O$58,M$191,FALSE)</f>
        <v>3.5000000000000003E-2</v>
      </c>
      <c r="N202" s="10">
        <f>VLOOKUP($D202,'[1]Reference &amp; Resources (2)'!$B$46:$O$58,N$191,FALSE)</f>
        <v>3.5000000000000003E-2</v>
      </c>
      <c r="O202" s="10">
        <f>VLOOKUP($D202,'[1]Reference &amp; Resources (2)'!$B$46:$O$58,O$191,FALSE)</f>
        <v>3.5000000000000003E-2</v>
      </c>
      <c r="P202" s="10">
        <f>VLOOKUP($D202,'[1]Reference &amp; Resources (2)'!$B$46:$O$58,P$191,FALSE)</f>
        <v>3.5000000000000003E-2</v>
      </c>
      <c r="Q202" s="10">
        <f>VLOOKUP($D202,'[1]Reference &amp; Resources (2)'!$B$46:$O$58,Q$191,FALSE)</f>
        <v>3.5000000000000003E-2</v>
      </c>
      <c r="T202" s="10">
        <f t="shared" si="307"/>
        <v>3.5000000000000003E-2</v>
      </c>
      <c r="U202" s="10">
        <f t="shared" si="307"/>
        <v>3.5000000000000003E-2</v>
      </c>
      <c r="V202" s="10">
        <f t="shared" si="307"/>
        <v>3.5000000000000003E-2</v>
      </c>
      <c r="W202" s="10">
        <f t="shared" si="307"/>
        <v>3.5000000000000003E-2</v>
      </c>
      <c r="X202" s="10">
        <f t="shared" si="307"/>
        <v>3.5000000000000003E-2</v>
      </c>
      <c r="Y202" s="10">
        <f t="shared" si="307"/>
        <v>3.5000000000000003E-2</v>
      </c>
      <c r="Z202" s="10">
        <f t="shared" si="307"/>
        <v>3.5000000000000003E-2</v>
      </c>
      <c r="AA202" s="10">
        <f t="shared" si="307"/>
        <v>3.5000000000000003E-2</v>
      </c>
      <c r="AB202" s="10">
        <f t="shared" si="307"/>
        <v>3.5000000000000003E-2</v>
      </c>
      <c r="AC202" s="10">
        <f t="shared" si="307"/>
        <v>3.5000000000000003E-2</v>
      </c>
    </row>
    <row r="203" spans="3:29" x14ac:dyDescent="0.5">
      <c r="C203" s="234" t="s">
        <v>302</v>
      </c>
    </row>
    <row r="204" spans="3:29" x14ac:dyDescent="0.5">
      <c r="C204" t="s">
        <v>335</v>
      </c>
    </row>
    <row r="205" spans="3:29" x14ac:dyDescent="0.5">
      <c r="C205" t="s">
        <v>265</v>
      </c>
    </row>
    <row r="209" spans="4:4" outlineLevel="1" x14ac:dyDescent="0.5">
      <c r="D209" t="s">
        <v>87</v>
      </c>
    </row>
    <row r="210" spans="4:4" outlineLevel="1" x14ac:dyDescent="0.5">
      <c r="D210" t="s">
        <v>88</v>
      </c>
    </row>
    <row r="211" spans="4:4" outlineLevel="1" x14ac:dyDescent="0.5">
      <c r="D211" t="s">
        <v>296</v>
      </c>
    </row>
    <row r="212" spans="4:4" outlineLevel="1" x14ac:dyDescent="0.5">
      <c r="D212" t="s">
        <v>297</v>
      </c>
    </row>
    <row r="213" spans="4:4" outlineLevel="1" x14ac:dyDescent="0.5"/>
    <row r="214" spans="4:4" outlineLevel="1" x14ac:dyDescent="0.5"/>
    <row r="215" spans="4:4" outlineLevel="1" x14ac:dyDescent="0.5">
      <c r="D215" t="s">
        <v>86</v>
      </c>
    </row>
    <row r="216" spans="4:4" outlineLevel="1" x14ac:dyDescent="0.5">
      <c r="D216" t="s">
        <v>311</v>
      </c>
    </row>
    <row r="217" spans="4:4" outlineLevel="1" x14ac:dyDescent="0.5">
      <c r="D217" t="s">
        <v>312</v>
      </c>
    </row>
    <row r="218" spans="4:4" outlineLevel="1" x14ac:dyDescent="0.5">
      <c r="D218" t="s">
        <v>313</v>
      </c>
    </row>
    <row r="219" spans="4:4" outlineLevel="1" x14ac:dyDescent="0.5">
      <c r="D219" t="s">
        <v>314</v>
      </c>
    </row>
    <row r="220" spans="4:4" outlineLevel="1" x14ac:dyDescent="0.5">
      <c r="D220" t="s">
        <v>315</v>
      </c>
    </row>
    <row r="221" spans="4:4" outlineLevel="1" x14ac:dyDescent="0.5">
      <c r="D221" s="87" t="s">
        <v>298</v>
      </c>
    </row>
    <row r="222" spans="4:4" outlineLevel="1" x14ac:dyDescent="0.5"/>
    <row r="223" spans="4:4" outlineLevel="1" x14ac:dyDescent="0.5">
      <c r="D223" t="s">
        <v>84</v>
      </c>
    </row>
    <row r="224" spans="4:4" outlineLevel="1" x14ac:dyDescent="0.5">
      <c r="D224" t="s">
        <v>85</v>
      </c>
    </row>
    <row r="225" spans="4:6" outlineLevel="1" x14ac:dyDescent="0.5"/>
    <row r="226" spans="4:6" outlineLevel="1" x14ac:dyDescent="0.5"/>
    <row r="227" spans="4:6" outlineLevel="1" x14ac:dyDescent="0.5">
      <c r="D227" t="s">
        <v>80</v>
      </c>
      <c r="E227" t="s">
        <v>76</v>
      </c>
    </row>
    <row r="228" spans="4:6" outlineLevel="1" x14ac:dyDescent="0.5">
      <c r="D228" t="s">
        <v>81</v>
      </c>
      <c r="E228" t="s">
        <v>77</v>
      </c>
    </row>
    <row r="229" spans="4:6" outlineLevel="1" x14ac:dyDescent="0.5">
      <c r="D229" t="s">
        <v>82</v>
      </c>
      <c r="E229" t="s">
        <v>78</v>
      </c>
    </row>
    <row r="230" spans="4:6" outlineLevel="1" x14ac:dyDescent="0.5">
      <c r="D230" t="s">
        <v>83</v>
      </c>
      <c r="E230" t="s">
        <v>79</v>
      </c>
    </row>
    <row r="231" spans="4:6" outlineLevel="1" x14ac:dyDescent="0.5"/>
    <row r="232" spans="4:6" outlineLevel="1" x14ac:dyDescent="0.5">
      <c r="D232" t="s">
        <v>108</v>
      </c>
      <c r="F232" s="87"/>
    </row>
    <row r="233" spans="4:6" outlineLevel="1" x14ac:dyDescent="0.5">
      <c r="D233" t="s">
        <v>109</v>
      </c>
    </row>
    <row r="234" spans="4:6" outlineLevel="1" x14ac:dyDescent="0.5">
      <c r="D234" t="s">
        <v>110</v>
      </c>
    </row>
    <row r="235" spans="4:6" outlineLevel="1" x14ac:dyDescent="0.5">
      <c r="D235" t="s">
        <v>111</v>
      </c>
    </row>
    <row r="236" spans="4:6" outlineLevel="1" x14ac:dyDescent="0.5"/>
    <row r="237" spans="4:6" outlineLevel="1" x14ac:dyDescent="0.5">
      <c r="D237" t="s">
        <v>156</v>
      </c>
    </row>
    <row r="238" spans="4:6" outlineLevel="1" x14ac:dyDescent="0.5">
      <c r="D238" t="s">
        <v>157</v>
      </c>
    </row>
    <row r="239" spans="4:6" outlineLevel="1" x14ac:dyDescent="0.5">
      <c r="D239" t="s">
        <v>158</v>
      </c>
    </row>
    <row r="240" spans="4:6" outlineLevel="1" x14ac:dyDescent="0.5">
      <c r="D240" t="s">
        <v>159</v>
      </c>
    </row>
    <row r="241" spans="4:4" outlineLevel="1" x14ac:dyDescent="0.5">
      <c r="D241" t="s">
        <v>160</v>
      </c>
    </row>
    <row r="242" spans="4:4" outlineLevel="1" x14ac:dyDescent="0.5">
      <c r="D242" t="s">
        <v>161</v>
      </c>
    </row>
    <row r="243" spans="4:4" outlineLevel="1" x14ac:dyDescent="0.5">
      <c r="D243" t="s">
        <v>162</v>
      </c>
    </row>
    <row r="244" spans="4:4" outlineLevel="1" x14ac:dyDescent="0.5">
      <c r="D244" t="s">
        <v>163</v>
      </c>
    </row>
    <row r="245" spans="4:4" outlineLevel="1" x14ac:dyDescent="0.5">
      <c r="D245" t="s">
        <v>164</v>
      </c>
    </row>
    <row r="246" spans="4:4" outlineLevel="1" x14ac:dyDescent="0.5">
      <c r="D246" t="s">
        <v>223</v>
      </c>
    </row>
    <row r="247" spans="4:4" outlineLevel="1" x14ac:dyDescent="0.5">
      <c r="D247" t="s">
        <v>165</v>
      </c>
    </row>
    <row r="248" spans="4:4" outlineLevel="1" x14ac:dyDescent="0.5">
      <c r="D248" t="s">
        <v>166</v>
      </c>
    </row>
    <row r="249" spans="4:4" outlineLevel="1" x14ac:dyDescent="0.5">
      <c r="D249" t="s">
        <v>305</v>
      </c>
    </row>
    <row r="250" spans="4:4" outlineLevel="1" x14ac:dyDescent="0.5">
      <c r="D250" t="s">
        <v>173</v>
      </c>
    </row>
    <row r="251" spans="4:4" outlineLevel="1" x14ac:dyDescent="0.5">
      <c r="D251" t="s">
        <v>172</v>
      </c>
    </row>
    <row r="252" spans="4:4" outlineLevel="1" x14ac:dyDescent="0.5">
      <c r="D252" t="s">
        <v>210</v>
      </c>
    </row>
    <row r="253" spans="4:4" outlineLevel="1" x14ac:dyDescent="0.5">
      <c r="D253" t="s">
        <v>107</v>
      </c>
    </row>
    <row r="254" spans="4:4" outlineLevel="1" x14ac:dyDescent="0.5"/>
    <row r="255" spans="4:4" outlineLevel="1" x14ac:dyDescent="0.5"/>
    <row r="256" spans="4:4" outlineLevel="1" x14ac:dyDescent="0.5">
      <c r="D256" t="s">
        <v>311</v>
      </c>
    </row>
    <row r="257" spans="4:4" outlineLevel="1" x14ac:dyDescent="0.5">
      <c r="D257" t="s">
        <v>312</v>
      </c>
    </row>
    <row r="258" spans="4:4" outlineLevel="1" x14ac:dyDescent="0.5">
      <c r="D258" t="s">
        <v>313</v>
      </c>
    </row>
    <row r="259" spans="4:4" outlineLevel="1" x14ac:dyDescent="0.5">
      <c r="D259" t="s">
        <v>314</v>
      </c>
    </row>
    <row r="260" spans="4:4" outlineLevel="1" x14ac:dyDescent="0.5">
      <c r="D260" t="s">
        <v>315</v>
      </c>
    </row>
  </sheetData>
  <dataValidations count="8">
    <dataValidation type="list" allowBlank="1" showInputMessage="1" showErrorMessage="1" promptTitle="Select Category" sqref="E8:E16 E41:E49 E30:E38 E19:E27" xr:uid="{C5CB6213-22E0-4A7B-8FD6-08526D72B0CF}">
      <formula1>$D$209:$D$212</formula1>
    </dataValidation>
    <dataValidation type="list" allowBlank="1" showInputMessage="1" showErrorMessage="1" sqref="F66:F74 F77:F85" xr:uid="{950E2B30-D6A0-43A7-97C8-4F6549090069}">
      <formula1>$D$193:$D$202</formula1>
    </dataValidation>
    <dataValidation type="list" allowBlank="1" showInputMessage="1" showErrorMessage="1" sqref="F8:F16 F41:F49 F30:F38 F19:F27" xr:uid="{93164150-3547-4325-98F8-AFD10404944B}">
      <formula1>$D$237:$D$253</formula1>
    </dataValidation>
    <dataValidation type="list" allowBlank="1" showInputMessage="1" showErrorMessage="1" sqref="E55:E63 E102:E110 E124:E132 E135:E143 E113:E121" xr:uid="{49822E83-A927-4474-80B2-CFDF0FE87F28}">
      <formula1>$D$215:$D$221</formula1>
    </dataValidation>
    <dataValidation type="list" allowBlank="1" showInputMessage="1" showErrorMessage="1" sqref="E77:E85" xr:uid="{02329E31-C39D-4F45-B13E-09532EED3513}">
      <formula1>$D$227:$D$230</formula1>
    </dataValidation>
    <dataValidation type="list" allowBlank="1" showInputMessage="1" showErrorMessage="1" sqref="E66:E74" xr:uid="{E3D2442F-629B-443D-AA6B-5ADB597CE160}">
      <formula1>$D$223:$D$224</formula1>
    </dataValidation>
    <dataValidation type="list" allowBlank="1" showInputMessage="1" showErrorMessage="1" sqref="BR2" xr:uid="{90E7444B-5B65-4EE1-861D-B2E5571ADD96}">
      <formula1>$CI$6:$CI$11</formula1>
    </dataValidation>
    <dataValidation type="list" allowBlank="1" showInputMessage="1" showErrorMessage="1" sqref="BR3" xr:uid="{78181181-F23C-4978-8904-B1A348A44B3F}">
      <formula1>$CG$6:$CG$17</formula1>
    </dataValidation>
  </dataValidations>
  <pageMargins left="0.25" right="0.25" top="0.25" bottom="0.25" header="0.25" footer="0.25"/>
  <pageSetup paperSize="5" scale="60" fitToWidth="0" fitToHeight="0" orientation="landscape" horizontalDpi="90" verticalDpi="90" r:id="rId1"/>
  <headerFooter>
    <oddFooter>&amp;L&amp;F&amp;C&amp;P of &amp;N&amp;R&amp;D &amp;T</oddFooter>
  </headerFooter>
  <colBreaks count="1" manualBreakCount="1">
    <brk id="30" max="1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CC"/>
    <pageSetUpPr fitToPage="1"/>
  </sheetPr>
  <dimension ref="A1:S146"/>
  <sheetViews>
    <sheetView zoomScale="70" zoomScaleNormal="70" workbookViewId="0">
      <pane xSplit="4" ySplit="6" topLeftCell="E7" activePane="bottomRight" state="frozen"/>
      <selection pane="topRight" activeCell="D1" sqref="D1"/>
      <selection pane="bottomLeft" activeCell="A6" sqref="A6"/>
      <selection pane="bottomRight" activeCell="B13" sqref="B13"/>
    </sheetView>
  </sheetViews>
  <sheetFormatPr defaultColWidth="9.19921875" defaultRowHeight="14.25" x14ac:dyDescent="0.45"/>
  <cols>
    <col min="1" max="1" width="32.73046875" customWidth="1"/>
    <col min="2" max="2" width="24.19921875" customWidth="1"/>
    <col min="3" max="3" width="9.19921875" style="12"/>
    <col min="4" max="4" width="29.19921875" style="12" bestFit="1" customWidth="1"/>
    <col min="5" max="5" width="12.73046875" bestFit="1" customWidth="1"/>
    <col min="6" max="6" width="13.19921875" bestFit="1" customWidth="1"/>
    <col min="7" max="8" width="13.796875" bestFit="1" customWidth="1"/>
    <col min="9" max="9" width="13.53125" bestFit="1" customWidth="1"/>
    <col min="10" max="10" width="15" bestFit="1" customWidth="1"/>
    <col min="11" max="12" width="13.796875" bestFit="1" customWidth="1"/>
    <col min="13" max="13" width="15.73046875" bestFit="1" customWidth="1"/>
    <col min="14" max="14" width="30.46484375" customWidth="1"/>
    <col min="19" max="19" width="32.73046875" bestFit="1" customWidth="1"/>
  </cols>
  <sheetData>
    <row r="1" spans="1:19" x14ac:dyDescent="0.45">
      <c r="A1" s="5" t="s">
        <v>169</v>
      </c>
    </row>
    <row r="2" spans="1:19" x14ac:dyDescent="0.45">
      <c r="A2" s="5" t="s">
        <v>170</v>
      </c>
      <c r="B2" s="5"/>
    </row>
    <row r="3" spans="1:19" x14ac:dyDescent="0.45">
      <c r="A3" t="s">
        <v>209</v>
      </c>
      <c r="B3" s="5"/>
    </row>
    <row r="5" spans="1:19" x14ac:dyDescent="0.45">
      <c r="A5" s="91"/>
      <c r="B5" s="91"/>
      <c r="C5" s="94"/>
      <c r="D5" s="102"/>
      <c r="E5" s="92" t="s">
        <v>130</v>
      </c>
      <c r="F5" s="92"/>
      <c r="G5" s="93"/>
      <c r="H5" s="92" t="s">
        <v>131</v>
      </c>
      <c r="I5" s="92"/>
      <c r="J5" s="93"/>
      <c r="K5" s="93" t="s">
        <v>132</v>
      </c>
      <c r="L5" s="93"/>
      <c r="M5" s="92"/>
      <c r="N5" s="259" t="s">
        <v>294</v>
      </c>
    </row>
    <row r="6" spans="1:19" x14ac:dyDescent="0.45">
      <c r="A6" s="94" t="s">
        <v>129</v>
      </c>
      <c r="B6" s="94" t="s">
        <v>89</v>
      </c>
      <c r="C6" s="95" t="s">
        <v>10</v>
      </c>
      <c r="D6" s="94" t="s">
        <v>44</v>
      </c>
      <c r="E6" s="96" t="s">
        <v>127</v>
      </c>
      <c r="F6" s="94" t="s">
        <v>128</v>
      </c>
      <c r="G6" s="94" t="s">
        <v>0</v>
      </c>
      <c r="H6" s="96" t="s">
        <v>127</v>
      </c>
      <c r="I6" s="94" t="s">
        <v>128</v>
      </c>
      <c r="J6" s="94" t="s">
        <v>0</v>
      </c>
      <c r="K6" s="94" t="s">
        <v>127</v>
      </c>
      <c r="L6" s="94" t="s">
        <v>128</v>
      </c>
      <c r="M6" s="258" t="s">
        <v>0</v>
      </c>
      <c r="N6" s="95"/>
    </row>
    <row r="7" spans="1:19" x14ac:dyDescent="0.45">
      <c r="A7" s="78" t="s">
        <v>224</v>
      </c>
      <c r="B7" s="78" t="s">
        <v>14</v>
      </c>
      <c r="C7" s="103">
        <f>'Detail Entry'!F2</f>
        <v>2024</v>
      </c>
      <c r="D7" s="103"/>
      <c r="E7" s="97"/>
      <c r="F7" s="97"/>
      <c r="G7" s="98">
        <f>F7*E7</f>
        <v>0</v>
      </c>
      <c r="H7" s="97"/>
      <c r="I7" s="97"/>
      <c r="J7" s="98">
        <f>I7*H7</f>
        <v>0</v>
      </c>
      <c r="K7" s="98">
        <f>E7-H7</f>
        <v>0</v>
      </c>
      <c r="L7" s="98">
        <f>F7-I7</f>
        <v>0</v>
      </c>
      <c r="M7" s="98">
        <f>G7-J7</f>
        <v>0</v>
      </c>
      <c r="N7" s="97"/>
      <c r="S7" t="s">
        <v>206</v>
      </c>
    </row>
    <row r="8" spans="1:19" x14ac:dyDescent="0.45">
      <c r="A8" s="78" t="s">
        <v>224</v>
      </c>
      <c r="B8" s="78"/>
      <c r="C8" s="103">
        <f>C7+1</f>
        <v>2025</v>
      </c>
      <c r="D8" s="103"/>
      <c r="E8" s="97"/>
      <c r="F8" s="97"/>
      <c r="G8" s="98">
        <f>F8*E8</f>
        <v>0</v>
      </c>
      <c r="H8" s="97"/>
      <c r="I8" s="97"/>
      <c r="J8" s="98">
        <f>I8*H8</f>
        <v>0</v>
      </c>
      <c r="K8" s="98">
        <f t="shared" ref="K8:K28" si="0">E8-H8</f>
        <v>0</v>
      </c>
      <c r="L8" s="98">
        <f t="shared" ref="L8:L28" si="1">F8-I8</f>
        <v>0</v>
      </c>
      <c r="M8" s="98">
        <f t="shared" ref="M8:M28" si="2">G8-J8</f>
        <v>0</v>
      </c>
      <c r="N8" s="97"/>
      <c r="S8" t="s">
        <v>14</v>
      </c>
    </row>
    <row r="9" spans="1:19" x14ac:dyDescent="0.45">
      <c r="A9" s="78" t="s">
        <v>224</v>
      </c>
      <c r="B9" s="78"/>
      <c r="C9" s="103">
        <f>C8+1</f>
        <v>2026</v>
      </c>
      <c r="D9" s="103"/>
      <c r="E9" s="97"/>
      <c r="F9" s="97"/>
      <c r="G9" s="98">
        <f>F9*E9</f>
        <v>0</v>
      </c>
      <c r="H9" s="97"/>
      <c r="I9" s="97"/>
      <c r="J9" s="98">
        <f>I9*H9</f>
        <v>0</v>
      </c>
      <c r="K9" s="98">
        <f t="shared" si="0"/>
        <v>0</v>
      </c>
      <c r="L9" s="98">
        <f t="shared" si="1"/>
        <v>0</v>
      </c>
      <c r="M9" s="98">
        <f t="shared" si="2"/>
        <v>0</v>
      </c>
      <c r="N9" s="97"/>
      <c r="S9" t="s">
        <v>13</v>
      </c>
    </row>
    <row r="10" spans="1:19" x14ac:dyDescent="0.45">
      <c r="A10" s="78" t="s">
        <v>224</v>
      </c>
      <c r="B10" s="78"/>
      <c r="C10" s="103">
        <f>C9+1</f>
        <v>2027</v>
      </c>
      <c r="D10" s="103"/>
      <c r="E10" s="97"/>
      <c r="F10" s="97"/>
      <c r="G10" s="98">
        <f>F10*E10</f>
        <v>0</v>
      </c>
      <c r="H10" s="97"/>
      <c r="I10" s="97"/>
      <c r="J10" s="98">
        <f>I10*H10</f>
        <v>0</v>
      </c>
      <c r="K10" s="98">
        <f t="shared" si="0"/>
        <v>0</v>
      </c>
      <c r="L10" s="98">
        <f t="shared" si="1"/>
        <v>0</v>
      </c>
      <c r="M10" s="98">
        <f t="shared" si="2"/>
        <v>0</v>
      </c>
      <c r="N10" s="97"/>
      <c r="S10" t="s">
        <v>15</v>
      </c>
    </row>
    <row r="11" spans="1:19" x14ac:dyDescent="0.45">
      <c r="A11" s="78" t="s">
        <v>224</v>
      </c>
      <c r="B11" s="78"/>
      <c r="C11" s="103">
        <f>C10+1</f>
        <v>2028</v>
      </c>
      <c r="D11" s="103"/>
      <c r="E11" s="97"/>
      <c r="F11" s="97"/>
      <c r="G11" s="98">
        <f t="shared" ref="G11:G28" si="3">F11*E11</f>
        <v>0</v>
      </c>
      <c r="H11" s="97"/>
      <c r="I11" s="97"/>
      <c r="J11" s="98">
        <f t="shared" ref="J11:J28" si="4">I11*H11</f>
        <v>0</v>
      </c>
      <c r="K11" s="98">
        <f t="shared" si="0"/>
        <v>0</v>
      </c>
      <c r="L11" s="98">
        <f t="shared" si="1"/>
        <v>0</v>
      </c>
      <c r="M11" s="98">
        <f t="shared" si="2"/>
        <v>0</v>
      </c>
      <c r="N11" s="97"/>
      <c r="S11" t="s">
        <v>16</v>
      </c>
    </row>
    <row r="12" spans="1:19" x14ac:dyDescent="0.45">
      <c r="A12" s="78" t="s">
        <v>138</v>
      </c>
      <c r="B12" s="78"/>
      <c r="C12" s="103">
        <f>C7</f>
        <v>2024</v>
      </c>
      <c r="D12" s="103"/>
      <c r="E12" s="97"/>
      <c r="F12" s="97"/>
      <c r="G12" s="98">
        <f t="shared" si="3"/>
        <v>0</v>
      </c>
      <c r="H12" s="97"/>
      <c r="I12" s="97"/>
      <c r="J12" s="98">
        <f t="shared" si="4"/>
        <v>0</v>
      </c>
      <c r="K12" s="98">
        <f t="shared" si="0"/>
        <v>0</v>
      </c>
      <c r="L12" s="98">
        <f t="shared" si="1"/>
        <v>0</v>
      </c>
      <c r="M12" s="98">
        <f t="shared" si="2"/>
        <v>0</v>
      </c>
      <c r="N12" s="97"/>
      <c r="S12" t="s">
        <v>23</v>
      </c>
    </row>
    <row r="13" spans="1:19" x14ac:dyDescent="0.45">
      <c r="A13" s="78" t="s">
        <v>138</v>
      </c>
      <c r="B13" s="78"/>
      <c r="C13" s="103">
        <f t="shared" ref="C13:C78" si="5">C8</f>
        <v>2025</v>
      </c>
      <c r="D13" s="103"/>
      <c r="E13" s="97"/>
      <c r="F13" s="97"/>
      <c r="G13" s="98">
        <f t="shared" si="3"/>
        <v>0</v>
      </c>
      <c r="H13" s="97"/>
      <c r="I13" s="97"/>
      <c r="J13" s="98">
        <f t="shared" si="4"/>
        <v>0</v>
      </c>
      <c r="K13" s="98">
        <f t="shared" si="0"/>
        <v>0</v>
      </c>
      <c r="L13" s="98">
        <f t="shared" si="1"/>
        <v>0</v>
      </c>
      <c r="M13" s="98">
        <f t="shared" si="2"/>
        <v>0</v>
      </c>
      <c r="N13" s="97"/>
      <c r="S13" t="s">
        <v>24</v>
      </c>
    </row>
    <row r="14" spans="1:19" x14ac:dyDescent="0.45">
      <c r="A14" s="78" t="s">
        <v>138</v>
      </c>
      <c r="B14" s="78"/>
      <c r="C14" s="103">
        <f t="shared" si="5"/>
        <v>2026</v>
      </c>
      <c r="D14" s="103"/>
      <c r="E14" s="97"/>
      <c r="F14" s="97"/>
      <c r="G14" s="98">
        <f t="shared" si="3"/>
        <v>0</v>
      </c>
      <c r="H14" s="97"/>
      <c r="I14" s="97"/>
      <c r="J14" s="98">
        <f t="shared" si="4"/>
        <v>0</v>
      </c>
      <c r="K14" s="98">
        <f t="shared" si="0"/>
        <v>0</v>
      </c>
      <c r="L14" s="98">
        <f t="shared" si="1"/>
        <v>0</v>
      </c>
      <c r="M14" s="98">
        <f t="shared" si="2"/>
        <v>0</v>
      </c>
      <c r="N14" s="97"/>
      <c r="S14" t="s">
        <v>25</v>
      </c>
    </row>
    <row r="15" spans="1:19" x14ac:dyDescent="0.45">
      <c r="A15" s="78" t="s">
        <v>138</v>
      </c>
      <c r="B15" s="78"/>
      <c r="C15" s="103">
        <f t="shared" si="5"/>
        <v>2027</v>
      </c>
      <c r="D15" s="103"/>
      <c r="E15" s="97"/>
      <c r="F15" s="97"/>
      <c r="G15" s="98">
        <f t="shared" si="3"/>
        <v>0</v>
      </c>
      <c r="H15" s="97"/>
      <c r="I15" s="97"/>
      <c r="J15" s="98">
        <f t="shared" si="4"/>
        <v>0</v>
      </c>
      <c r="K15" s="98">
        <f t="shared" si="0"/>
        <v>0</v>
      </c>
      <c r="L15" s="98">
        <f t="shared" si="1"/>
        <v>0</v>
      </c>
      <c r="M15" s="98">
        <f t="shared" si="2"/>
        <v>0</v>
      </c>
      <c r="N15" s="97"/>
      <c r="S15" t="s">
        <v>27</v>
      </c>
    </row>
    <row r="16" spans="1:19" x14ac:dyDescent="0.45">
      <c r="A16" s="78" t="s">
        <v>138</v>
      </c>
      <c r="B16" s="78"/>
      <c r="C16" s="103">
        <f t="shared" si="5"/>
        <v>2028</v>
      </c>
      <c r="D16" s="103"/>
      <c r="E16" s="97"/>
      <c r="F16" s="97"/>
      <c r="G16" s="98">
        <f t="shared" si="3"/>
        <v>0</v>
      </c>
      <c r="H16" s="97"/>
      <c r="I16" s="97"/>
      <c r="J16" s="98">
        <f t="shared" si="4"/>
        <v>0</v>
      </c>
      <c r="K16" s="98">
        <f t="shared" si="0"/>
        <v>0</v>
      </c>
      <c r="L16" s="98">
        <f t="shared" si="1"/>
        <v>0</v>
      </c>
      <c r="M16" s="98">
        <f t="shared" si="2"/>
        <v>0</v>
      </c>
      <c r="N16" s="97"/>
      <c r="S16" t="s">
        <v>154</v>
      </c>
    </row>
    <row r="17" spans="1:19" x14ac:dyDescent="0.45">
      <c r="A17" s="78" t="s">
        <v>139</v>
      </c>
      <c r="B17" s="78"/>
      <c r="C17" s="103">
        <f>C12</f>
        <v>2024</v>
      </c>
      <c r="D17" s="103"/>
      <c r="E17" s="97"/>
      <c r="F17" s="97"/>
      <c r="G17" s="98">
        <f t="shared" si="3"/>
        <v>0</v>
      </c>
      <c r="H17" s="97"/>
      <c r="I17" s="97"/>
      <c r="J17" s="98">
        <f t="shared" si="4"/>
        <v>0</v>
      </c>
      <c r="K17" s="98">
        <f t="shared" si="0"/>
        <v>0</v>
      </c>
      <c r="L17" s="98">
        <f t="shared" si="1"/>
        <v>0</v>
      </c>
      <c r="M17" s="98">
        <f t="shared" si="2"/>
        <v>0</v>
      </c>
      <c r="N17" s="97"/>
      <c r="S17" t="s">
        <v>167</v>
      </c>
    </row>
    <row r="18" spans="1:19" x14ac:dyDescent="0.45">
      <c r="A18" s="78" t="s">
        <v>139</v>
      </c>
      <c r="B18" s="78"/>
      <c r="C18" s="103">
        <f t="shared" si="5"/>
        <v>2025</v>
      </c>
      <c r="D18" s="103"/>
      <c r="E18" s="97"/>
      <c r="F18" s="97"/>
      <c r="G18" s="98">
        <f t="shared" si="3"/>
        <v>0</v>
      </c>
      <c r="H18" s="97"/>
      <c r="I18" s="97"/>
      <c r="J18" s="98">
        <f t="shared" si="4"/>
        <v>0</v>
      </c>
      <c r="K18" s="98">
        <f t="shared" si="0"/>
        <v>0</v>
      </c>
      <c r="L18" s="98">
        <f t="shared" si="1"/>
        <v>0</v>
      </c>
      <c r="M18" s="98">
        <f t="shared" si="2"/>
        <v>0</v>
      </c>
      <c r="N18" s="97"/>
      <c r="S18" t="s">
        <v>107</v>
      </c>
    </row>
    <row r="19" spans="1:19" x14ac:dyDescent="0.45">
      <c r="A19" s="78" t="s">
        <v>139</v>
      </c>
      <c r="B19" s="78"/>
      <c r="C19" s="103">
        <f t="shared" si="5"/>
        <v>2026</v>
      </c>
      <c r="D19" s="103"/>
      <c r="E19" s="97"/>
      <c r="F19" s="97"/>
      <c r="G19" s="98">
        <f t="shared" si="3"/>
        <v>0</v>
      </c>
      <c r="H19" s="97"/>
      <c r="I19" s="97"/>
      <c r="J19" s="98">
        <f t="shared" si="4"/>
        <v>0</v>
      </c>
      <c r="K19" s="98">
        <f t="shared" si="0"/>
        <v>0</v>
      </c>
      <c r="L19" s="98">
        <f t="shared" si="1"/>
        <v>0</v>
      </c>
      <c r="M19" s="98">
        <f t="shared" si="2"/>
        <v>0</v>
      </c>
      <c r="N19" s="97"/>
    </row>
    <row r="20" spans="1:19" x14ac:dyDescent="0.45">
      <c r="A20" s="78" t="s">
        <v>139</v>
      </c>
      <c r="B20" s="78"/>
      <c r="C20" s="103">
        <f t="shared" si="5"/>
        <v>2027</v>
      </c>
      <c r="D20" s="103"/>
      <c r="E20" s="97"/>
      <c r="F20" s="97"/>
      <c r="G20" s="98">
        <f t="shared" si="3"/>
        <v>0</v>
      </c>
      <c r="H20" s="97"/>
      <c r="I20" s="97"/>
      <c r="J20" s="98">
        <f t="shared" si="4"/>
        <v>0</v>
      </c>
      <c r="K20" s="98">
        <f t="shared" si="0"/>
        <v>0</v>
      </c>
      <c r="L20" s="98">
        <f t="shared" si="1"/>
        <v>0</v>
      </c>
      <c r="M20" s="98">
        <f t="shared" si="2"/>
        <v>0</v>
      </c>
      <c r="N20" s="97"/>
    </row>
    <row r="21" spans="1:19" x14ac:dyDescent="0.45">
      <c r="A21" s="78" t="s">
        <v>139</v>
      </c>
      <c r="B21" s="78"/>
      <c r="C21" s="103">
        <f t="shared" si="5"/>
        <v>2028</v>
      </c>
      <c r="D21" s="103"/>
      <c r="E21" s="97"/>
      <c r="F21" s="97"/>
      <c r="G21" s="98">
        <f t="shared" si="3"/>
        <v>0</v>
      </c>
      <c r="H21" s="97"/>
      <c r="I21" s="97"/>
      <c r="J21" s="98">
        <f t="shared" si="4"/>
        <v>0</v>
      </c>
      <c r="K21" s="98">
        <f t="shared" si="0"/>
        <v>0</v>
      </c>
      <c r="L21" s="98">
        <f t="shared" si="1"/>
        <v>0</v>
      </c>
      <c r="M21" s="98">
        <f t="shared" si="2"/>
        <v>0</v>
      </c>
      <c r="N21" s="97"/>
    </row>
    <row r="22" spans="1:19" x14ac:dyDescent="0.45">
      <c r="A22" s="78" t="s">
        <v>140</v>
      </c>
      <c r="B22" s="78"/>
      <c r="C22" s="103">
        <f>C17</f>
        <v>2024</v>
      </c>
      <c r="D22" s="103"/>
      <c r="E22" s="97"/>
      <c r="F22" s="97"/>
      <c r="G22" s="98">
        <f t="shared" si="3"/>
        <v>0</v>
      </c>
      <c r="H22" s="97"/>
      <c r="I22" s="97"/>
      <c r="J22" s="98">
        <f t="shared" si="4"/>
        <v>0</v>
      </c>
      <c r="K22" s="98">
        <f t="shared" si="0"/>
        <v>0</v>
      </c>
      <c r="L22" s="98">
        <f t="shared" si="1"/>
        <v>0</v>
      </c>
      <c r="M22" s="98">
        <f t="shared" si="2"/>
        <v>0</v>
      </c>
      <c r="N22" s="97"/>
    </row>
    <row r="23" spans="1:19" x14ac:dyDescent="0.45">
      <c r="A23" s="78" t="s">
        <v>140</v>
      </c>
      <c r="B23" s="78"/>
      <c r="C23" s="103">
        <f t="shared" si="5"/>
        <v>2025</v>
      </c>
      <c r="D23" s="103"/>
      <c r="E23" s="97"/>
      <c r="F23" s="97"/>
      <c r="G23" s="98">
        <f t="shared" si="3"/>
        <v>0</v>
      </c>
      <c r="H23" s="97"/>
      <c r="I23" s="97"/>
      <c r="J23" s="98">
        <f t="shared" si="4"/>
        <v>0</v>
      </c>
      <c r="K23" s="98">
        <f t="shared" si="0"/>
        <v>0</v>
      </c>
      <c r="L23" s="98">
        <f t="shared" si="1"/>
        <v>0</v>
      </c>
      <c r="M23" s="98">
        <f t="shared" si="2"/>
        <v>0</v>
      </c>
      <c r="N23" s="97"/>
    </row>
    <row r="24" spans="1:19" x14ac:dyDescent="0.45">
      <c r="A24" s="78" t="s">
        <v>140</v>
      </c>
      <c r="B24" s="78"/>
      <c r="C24" s="103">
        <f t="shared" si="5"/>
        <v>2026</v>
      </c>
      <c r="D24" s="103"/>
      <c r="E24" s="97"/>
      <c r="F24" s="97"/>
      <c r="G24" s="98">
        <f t="shared" si="3"/>
        <v>0</v>
      </c>
      <c r="H24" s="97"/>
      <c r="I24" s="97"/>
      <c r="J24" s="98">
        <f t="shared" si="4"/>
        <v>0</v>
      </c>
      <c r="K24" s="98">
        <f t="shared" si="0"/>
        <v>0</v>
      </c>
      <c r="L24" s="98">
        <f t="shared" si="1"/>
        <v>0</v>
      </c>
      <c r="M24" s="98">
        <f t="shared" si="2"/>
        <v>0</v>
      </c>
      <c r="N24" s="97"/>
    </row>
    <row r="25" spans="1:19" x14ac:dyDescent="0.45">
      <c r="A25" s="78" t="s">
        <v>140</v>
      </c>
      <c r="B25" s="78"/>
      <c r="C25" s="103">
        <f t="shared" si="5"/>
        <v>2027</v>
      </c>
      <c r="D25" s="103"/>
      <c r="E25" s="97"/>
      <c r="F25" s="97"/>
      <c r="G25" s="98">
        <f t="shared" si="3"/>
        <v>0</v>
      </c>
      <c r="H25" s="97"/>
      <c r="I25" s="97"/>
      <c r="J25" s="98">
        <f t="shared" si="4"/>
        <v>0</v>
      </c>
      <c r="K25" s="98">
        <f t="shared" si="0"/>
        <v>0</v>
      </c>
      <c r="L25" s="98">
        <f t="shared" si="1"/>
        <v>0</v>
      </c>
      <c r="M25" s="98">
        <f t="shared" si="2"/>
        <v>0</v>
      </c>
      <c r="N25" s="97"/>
    </row>
    <row r="26" spans="1:19" x14ac:dyDescent="0.45">
      <c r="A26" s="78" t="s">
        <v>140</v>
      </c>
      <c r="B26" s="78"/>
      <c r="C26" s="103">
        <f t="shared" si="5"/>
        <v>2028</v>
      </c>
      <c r="D26" s="103"/>
      <c r="E26" s="97"/>
      <c r="F26" s="97"/>
      <c r="G26" s="98">
        <f t="shared" si="3"/>
        <v>0</v>
      </c>
      <c r="H26" s="97"/>
      <c r="I26" s="97"/>
      <c r="J26" s="98">
        <f t="shared" si="4"/>
        <v>0</v>
      </c>
      <c r="K26" s="98">
        <f t="shared" si="0"/>
        <v>0</v>
      </c>
      <c r="L26" s="98">
        <f t="shared" si="1"/>
        <v>0</v>
      </c>
      <c r="M26" s="98">
        <f t="shared" si="2"/>
        <v>0</v>
      </c>
      <c r="N26" s="97"/>
    </row>
    <row r="27" spans="1:19" x14ac:dyDescent="0.45">
      <c r="A27" s="78" t="s">
        <v>141</v>
      </c>
      <c r="B27" s="78"/>
      <c r="C27" s="103">
        <f>C22</f>
        <v>2024</v>
      </c>
      <c r="D27" s="103"/>
      <c r="E27" s="97"/>
      <c r="F27" s="97"/>
      <c r="G27" s="98">
        <f t="shared" si="3"/>
        <v>0</v>
      </c>
      <c r="H27" s="97"/>
      <c r="I27" s="97"/>
      <c r="J27" s="98">
        <f t="shared" si="4"/>
        <v>0</v>
      </c>
      <c r="K27" s="98">
        <f t="shared" si="0"/>
        <v>0</v>
      </c>
      <c r="L27" s="98">
        <f t="shared" si="1"/>
        <v>0</v>
      </c>
      <c r="M27" s="98">
        <f t="shared" si="2"/>
        <v>0</v>
      </c>
      <c r="N27" s="97"/>
    </row>
    <row r="28" spans="1:19" x14ac:dyDescent="0.45">
      <c r="A28" s="78" t="s">
        <v>141</v>
      </c>
      <c r="B28" s="78"/>
      <c r="C28" s="103">
        <f t="shared" si="5"/>
        <v>2025</v>
      </c>
      <c r="D28" s="103"/>
      <c r="E28" s="97"/>
      <c r="F28" s="97"/>
      <c r="G28" s="98">
        <f t="shared" si="3"/>
        <v>0</v>
      </c>
      <c r="H28" s="97"/>
      <c r="I28" s="97"/>
      <c r="J28" s="98">
        <f t="shared" si="4"/>
        <v>0</v>
      </c>
      <c r="K28" s="98">
        <f t="shared" si="0"/>
        <v>0</v>
      </c>
      <c r="L28" s="98">
        <f t="shared" si="1"/>
        <v>0</v>
      </c>
      <c r="M28" s="98">
        <f t="shared" si="2"/>
        <v>0</v>
      </c>
      <c r="N28" s="97"/>
    </row>
    <row r="29" spans="1:19" x14ac:dyDescent="0.45">
      <c r="A29" s="78" t="s">
        <v>141</v>
      </c>
      <c r="B29" s="78"/>
      <c r="C29" s="103">
        <f t="shared" si="5"/>
        <v>2026</v>
      </c>
      <c r="D29" s="103"/>
      <c r="E29" s="97"/>
      <c r="F29" s="97"/>
      <c r="G29" s="98">
        <f t="shared" ref="G29:G92" si="6">F29*E29</f>
        <v>0</v>
      </c>
      <c r="H29" s="97"/>
      <c r="I29" s="97"/>
      <c r="J29" s="98">
        <f t="shared" ref="J29:J92" si="7">I29*H29</f>
        <v>0</v>
      </c>
      <c r="K29" s="98">
        <f t="shared" ref="K29:K92" si="8">E29-H29</f>
        <v>0</v>
      </c>
      <c r="L29" s="98">
        <f t="shared" ref="L29:L92" si="9">F29-I29</f>
        <v>0</v>
      </c>
      <c r="M29" s="98">
        <f t="shared" ref="M29:M92" si="10">G29-J29</f>
        <v>0</v>
      </c>
      <c r="N29" s="97"/>
    </row>
    <row r="30" spans="1:19" x14ac:dyDescent="0.45">
      <c r="A30" s="78" t="s">
        <v>141</v>
      </c>
      <c r="B30" s="78"/>
      <c r="C30" s="103">
        <f t="shared" si="5"/>
        <v>2027</v>
      </c>
      <c r="D30" s="103"/>
      <c r="E30" s="97"/>
      <c r="F30" s="97"/>
      <c r="G30" s="98">
        <f t="shared" si="6"/>
        <v>0</v>
      </c>
      <c r="H30" s="97"/>
      <c r="I30" s="97"/>
      <c r="J30" s="98">
        <f t="shared" si="7"/>
        <v>0</v>
      </c>
      <c r="K30" s="98">
        <f t="shared" si="8"/>
        <v>0</v>
      </c>
      <c r="L30" s="98">
        <f t="shared" si="9"/>
        <v>0</v>
      </c>
      <c r="M30" s="98">
        <f t="shared" si="10"/>
        <v>0</v>
      </c>
      <c r="N30" s="97"/>
    </row>
    <row r="31" spans="1:19" x14ac:dyDescent="0.45">
      <c r="A31" s="78" t="s">
        <v>141</v>
      </c>
      <c r="B31" s="78"/>
      <c r="C31" s="103">
        <f t="shared" si="5"/>
        <v>2028</v>
      </c>
      <c r="D31" s="103"/>
      <c r="E31" s="97"/>
      <c r="F31" s="97"/>
      <c r="G31" s="98">
        <f t="shared" si="6"/>
        <v>0</v>
      </c>
      <c r="H31" s="97"/>
      <c r="I31" s="97"/>
      <c r="J31" s="98">
        <f t="shared" si="7"/>
        <v>0</v>
      </c>
      <c r="K31" s="98">
        <f t="shared" si="8"/>
        <v>0</v>
      </c>
      <c r="L31" s="98">
        <f t="shared" si="9"/>
        <v>0</v>
      </c>
      <c r="M31" s="98">
        <f t="shared" si="10"/>
        <v>0</v>
      </c>
      <c r="N31" s="97"/>
    </row>
    <row r="32" spans="1:19" x14ac:dyDescent="0.45">
      <c r="A32" s="78" t="s">
        <v>142</v>
      </c>
      <c r="B32" s="78"/>
      <c r="C32" s="103">
        <f>C27</f>
        <v>2024</v>
      </c>
      <c r="D32" s="103"/>
      <c r="E32" s="97"/>
      <c r="F32" s="97"/>
      <c r="G32" s="98">
        <f t="shared" si="6"/>
        <v>0</v>
      </c>
      <c r="H32" s="97"/>
      <c r="I32" s="97"/>
      <c r="J32" s="98">
        <f t="shared" si="7"/>
        <v>0</v>
      </c>
      <c r="K32" s="98">
        <f t="shared" si="8"/>
        <v>0</v>
      </c>
      <c r="L32" s="98">
        <f t="shared" si="9"/>
        <v>0</v>
      </c>
      <c r="M32" s="98">
        <f t="shared" si="10"/>
        <v>0</v>
      </c>
      <c r="N32" s="97"/>
    </row>
    <row r="33" spans="1:14" x14ac:dyDescent="0.45">
      <c r="A33" s="78" t="s">
        <v>142</v>
      </c>
      <c r="B33" s="78"/>
      <c r="C33" s="103">
        <f t="shared" si="5"/>
        <v>2025</v>
      </c>
      <c r="D33" s="103"/>
      <c r="E33" s="97"/>
      <c r="F33" s="97"/>
      <c r="G33" s="98">
        <f t="shared" si="6"/>
        <v>0</v>
      </c>
      <c r="H33" s="97"/>
      <c r="I33" s="97"/>
      <c r="J33" s="98">
        <f t="shared" si="7"/>
        <v>0</v>
      </c>
      <c r="K33" s="98">
        <f t="shared" si="8"/>
        <v>0</v>
      </c>
      <c r="L33" s="98">
        <f t="shared" si="9"/>
        <v>0</v>
      </c>
      <c r="M33" s="98">
        <f t="shared" si="10"/>
        <v>0</v>
      </c>
      <c r="N33" s="97"/>
    </row>
    <row r="34" spans="1:14" x14ac:dyDescent="0.45">
      <c r="A34" s="78" t="s">
        <v>142</v>
      </c>
      <c r="B34" s="78"/>
      <c r="C34" s="103">
        <f t="shared" si="5"/>
        <v>2026</v>
      </c>
      <c r="D34" s="103"/>
      <c r="E34" s="97"/>
      <c r="F34" s="97"/>
      <c r="G34" s="98">
        <f t="shared" si="6"/>
        <v>0</v>
      </c>
      <c r="H34" s="97"/>
      <c r="I34" s="97"/>
      <c r="J34" s="98">
        <f t="shared" si="7"/>
        <v>0</v>
      </c>
      <c r="K34" s="98">
        <f t="shared" si="8"/>
        <v>0</v>
      </c>
      <c r="L34" s="98">
        <f t="shared" si="9"/>
        <v>0</v>
      </c>
      <c r="M34" s="98">
        <f t="shared" si="10"/>
        <v>0</v>
      </c>
      <c r="N34" s="97"/>
    </row>
    <row r="35" spans="1:14" x14ac:dyDescent="0.45">
      <c r="A35" s="78" t="s">
        <v>142</v>
      </c>
      <c r="B35" s="78"/>
      <c r="C35" s="103">
        <f t="shared" si="5"/>
        <v>2027</v>
      </c>
      <c r="D35" s="103"/>
      <c r="E35" s="97"/>
      <c r="F35" s="97"/>
      <c r="G35" s="98">
        <f t="shared" si="6"/>
        <v>0</v>
      </c>
      <c r="H35" s="97"/>
      <c r="I35" s="97"/>
      <c r="J35" s="98">
        <f t="shared" si="7"/>
        <v>0</v>
      </c>
      <c r="K35" s="98">
        <f t="shared" si="8"/>
        <v>0</v>
      </c>
      <c r="L35" s="98">
        <f t="shared" si="9"/>
        <v>0</v>
      </c>
      <c r="M35" s="98">
        <f t="shared" si="10"/>
        <v>0</v>
      </c>
      <c r="N35" s="97"/>
    </row>
    <row r="36" spans="1:14" x14ac:dyDescent="0.45">
      <c r="A36" s="78" t="s">
        <v>142</v>
      </c>
      <c r="B36" s="78"/>
      <c r="C36" s="103">
        <f t="shared" si="5"/>
        <v>2028</v>
      </c>
      <c r="D36" s="103"/>
      <c r="E36" s="97"/>
      <c r="F36" s="97"/>
      <c r="G36" s="98">
        <f t="shared" si="6"/>
        <v>0</v>
      </c>
      <c r="H36" s="97"/>
      <c r="I36" s="97"/>
      <c r="J36" s="98">
        <f t="shared" si="7"/>
        <v>0</v>
      </c>
      <c r="K36" s="98">
        <f t="shared" si="8"/>
        <v>0</v>
      </c>
      <c r="L36" s="98">
        <f t="shared" si="9"/>
        <v>0</v>
      </c>
      <c r="M36" s="98">
        <f t="shared" si="10"/>
        <v>0</v>
      </c>
      <c r="N36" s="97"/>
    </row>
    <row r="37" spans="1:14" x14ac:dyDescent="0.45">
      <c r="A37" s="78" t="s">
        <v>143</v>
      </c>
      <c r="B37" s="78"/>
      <c r="C37" s="103">
        <f>C32</f>
        <v>2024</v>
      </c>
      <c r="D37" s="103"/>
      <c r="E37" s="97"/>
      <c r="F37" s="97"/>
      <c r="G37" s="98">
        <f t="shared" si="6"/>
        <v>0</v>
      </c>
      <c r="H37" s="97"/>
      <c r="I37" s="97"/>
      <c r="J37" s="98">
        <f t="shared" si="7"/>
        <v>0</v>
      </c>
      <c r="K37" s="98">
        <f t="shared" si="8"/>
        <v>0</v>
      </c>
      <c r="L37" s="98">
        <f t="shared" si="9"/>
        <v>0</v>
      </c>
      <c r="M37" s="98">
        <f t="shared" si="10"/>
        <v>0</v>
      </c>
      <c r="N37" s="97"/>
    </row>
    <row r="38" spans="1:14" x14ac:dyDescent="0.45">
      <c r="A38" s="78" t="s">
        <v>143</v>
      </c>
      <c r="B38" s="78"/>
      <c r="C38" s="103">
        <f t="shared" si="5"/>
        <v>2025</v>
      </c>
      <c r="D38" s="103"/>
      <c r="E38" s="97"/>
      <c r="F38" s="97"/>
      <c r="G38" s="98">
        <f t="shared" si="6"/>
        <v>0</v>
      </c>
      <c r="H38" s="97"/>
      <c r="I38" s="97"/>
      <c r="J38" s="98">
        <f t="shared" si="7"/>
        <v>0</v>
      </c>
      <c r="K38" s="98">
        <f t="shared" si="8"/>
        <v>0</v>
      </c>
      <c r="L38" s="98">
        <f t="shared" si="9"/>
        <v>0</v>
      </c>
      <c r="M38" s="98">
        <f t="shared" si="10"/>
        <v>0</v>
      </c>
      <c r="N38" s="97"/>
    </row>
    <row r="39" spans="1:14" x14ac:dyDescent="0.45">
      <c r="A39" s="78" t="s">
        <v>143</v>
      </c>
      <c r="B39" s="78"/>
      <c r="C39" s="103">
        <f t="shared" si="5"/>
        <v>2026</v>
      </c>
      <c r="D39" s="103"/>
      <c r="E39" s="97"/>
      <c r="F39" s="97"/>
      <c r="G39" s="98">
        <f t="shared" si="6"/>
        <v>0</v>
      </c>
      <c r="H39" s="97"/>
      <c r="I39" s="97"/>
      <c r="J39" s="98">
        <f t="shared" si="7"/>
        <v>0</v>
      </c>
      <c r="K39" s="98">
        <f t="shared" si="8"/>
        <v>0</v>
      </c>
      <c r="L39" s="98">
        <f t="shared" si="9"/>
        <v>0</v>
      </c>
      <c r="M39" s="98">
        <f t="shared" si="10"/>
        <v>0</v>
      </c>
      <c r="N39" s="97"/>
    </row>
    <row r="40" spans="1:14" x14ac:dyDescent="0.45">
      <c r="A40" s="78" t="s">
        <v>143</v>
      </c>
      <c r="B40" s="78"/>
      <c r="C40" s="103">
        <f t="shared" si="5"/>
        <v>2027</v>
      </c>
      <c r="D40" s="103"/>
      <c r="E40" s="97"/>
      <c r="F40" s="97"/>
      <c r="G40" s="98">
        <f t="shared" si="6"/>
        <v>0</v>
      </c>
      <c r="H40" s="97"/>
      <c r="I40" s="97"/>
      <c r="J40" s="98">
        <f t="shared" si="7"/>
        <v>0</v>
      </c>
      <c r="K40" s="98">
        <f t="shared" si="8"/>
        <v>0</v>
      </c>
      <c r="L40" s="98">
        <f t="shared" si="9"/>
        <v>0</v>
      </c>
      <c r="M40" s="98">
        <f t="shared" si="10"/>
        <v>0</v>
      </c>
      <c r="N40" s="97"/>
    </row>
    <row r="41" spans="1:14" x14ac:dyDescent="0.45">
      <c r="A41" s="78" t="s">
        <v>143</v>
      </c>
      <c r="B41" s="78"/>
      <c r="C41" s="103">
        <f t="shared" si="5"/>
        <v>2028</v>
      </c>
      <c r="D41" s="103"/>
      <c r="E41" s="97"/>
      <c r="F41" s="97"/>
      <c r="G41" s="98">
        <f t="shared" si="6"/>
        <v>0</v>
      </c>
      <c r="H41" s="97"/>
      <c r="I41" s="97"/>
      <c r="J41" s="98">
        <f t="shared" si="7"/>
        <v>0</v>
      </c>
      <c r="K41" s="98">
        <f t="shared" si="8"/>
        <v>0</v>
      </c>
      <c r="L41" s="98">
        <f t="shared" si="9"/>
        <v>0</v>
      </c>
      <c r="M41" s="98">
        <f t="shared" si="10"/>
        <v>0</v>
      </c>
      <c r="N41" s="97"/>
    </row>
    <row r="42" spans="1:14" x14ac:dyDescent="0.45">
      <c r="A42" s="78" t="s">
        <v>144</v>
      </c>
      <c r="B42" s="78"/>
      <c r="C42" s="103">
        <f>C37</f>
        <v>2024</v>
      </c>
      <c r="D42" s="103"/>
      <c r="E42" s="97"/>
      <c r="F42" s="97"/>
      <c r="G42" s="98">
        <f t="shared" si="6"/>
        <v>0</v>
      </c>
      <c r="H42" s="97"/>
      <c r="I42" s="97"/>
      <c r="J42" s="98">
        <f t="shared" si="7"/>
        <v>0</v>
      </c>
      <c r="K42" s="98">
        <f t="shared" si="8"/>
        <v>0</v>
      </c>
      <c r="L42" s="98">
        <f t="shared" si="9"/>
        <v>0</v>
      </c>
      <c r="M42" s="98">
        <f t="shared" si="10"/>
        <v>0</v>
      </c>
      <c r="N42" s="97"/>
    </row>
    <row r="43" spans="1:14" x14ac:dyDescent="0.45">
      <c r="A43" s="78" t="s">
        <v>144</v>
      </c>
      <c r="B43" s="78"/>
      <c r="C43" s="103">
        <f t="shared" si="5"/>
        <v>2025</v>
      </c>
      <c r="D43" s="103"/>
      <c r="E43" s="97"/>
      <c r="F43" s="97"/>
      <c r="G43" s="98">
        <f t="shared" si="6"/>
        <v>0</v>
      </c>
      <c r="H43" s="97"/>
      <c r="I43" s="97"/>
      <c r="J43" s="98">
        <f t="shared" si="7"/>
        <v>0</v>
      </c>
      <c r="K43" s="98">
        <f t="shared" si="8"/>
        <v>0</v>
      </c>
      <c r="L43" s="98">
        <f t="shared" si="9"/>
        <v>0</v>
      </c>
      <c r="M43" s="98">
        <f t="shared" si="10"/>
        <v>0</v>
      </c>
      <c r="N43" s="97"/>
    </row>
    <row r="44" spans="1:14" x14ac:dyDescent="0.45">
      <c r="A44" s="78" t="s">
        <v>144</v>
      </c>
      <c r="B44" s="78"/>
      <c r="C44" s="103">
        <f t="shared" si="5"/>
        <v>2026</v>
      </c>
      <c r="D44" s="103"/>
      <c r="E44" s="97"/>
      <c r="F44" s="97"/>
      <c r="G44" s="98">
        <f t="shared" si="6"/>
        <v>0</v>
      </c>
      <c r="H44" s="97"/>
      <c r="I44" s="97"/>
      <c r="J44" s="98">
        <f t="shared" si="7"/>
        <v>0</v>
      </c>
      <c r="K44" s="98">
        <f t="shared" si="8"/>
        <v>0</v>
      </c>
      <c r="L44" s="98">
        <f t="shared" si="9"/>
        <v>0</v>
      </c>
      <c r="M44" s="98">
        <f t="shared" si="10"/>
        <v>0</v>
      </c>
      <c r="N44" s="97"/>
    </row>
    <row r="45" spans="1:14" x14ac:dyDescent="0.45">
      <c r="A45" s="78" t="s">
        <v>144</v>
      </c>
      <c r="B45" s="78"/>
      <c r="C45" s="103">
        <f t="shared" si="5"/>
        <v>2027</v>
      </c>
      <c r="D45" s="103"/>
      <c r="E45" s="97"/>
      <c r="F45" s="97"/>
      <c r="G45" s="98">
        <f t="shared" si="6"/>
        <v>0</v>
      </c>
      <c r="H45" s="97"/>
      <c r="I45" s="97"/>
      <c r="J45" s="98">
        <f t="shared" si="7"/>
        <v>0</v>
      </c>
      <c r="K45" s="98">
        <f t="shared" si="8"/>
        <v>0</v>
      </c>
      <c r="L45" s="98">
        <f t="shared" si="9"/>
        <v>0</v>
      </c>
      <c r="M45" s="98">
        <f t="shared" si="10"/>
        <v>0</v>
      </c>
      <c r="N45" s="97"/>
    </row>
    <row r="46" spans="1:14" x14ac:dyDescent="0.45">
      <c r="A46" s="78" t="s">
        <v>144</v>
      </c>
      <c r="B46" s="78"/>
      <c r="C46" s="103">
        <f t="shared" si="5"/>
        <v>2028</v>
      </c>
      <c r="D46" s="103"/>
      <c r="E46" s="97"/>
      <c r="F46" s="97"/>
      <c r="G46" s="98">
        <f t="shared" si="6"/>
        <v>0</v>
      </c>
      <c r="H46" s="97"/>
      <c r="I46" s="97"/>
      <c r="J46" s="98">
        <f t="shared" si="7"/>
        <v>0</v>
      </c>
      <c r="K46" s="98">
        <f t="shared" si="8"/>
        <v>0</v>
      </c>
      <c r="L46" s="98">
        <f t="shared" si="9"/>
        <v>0</v>
      </c>
      <c r="M46" s="98">
        <f t="shared" si="10"/>
        <v>0</v>
      </c>
      <c r="N46" s="97"/>
    </row>
    <row r="47" spans="1:14" x14ac:dyDescent="0.45">
      <c r="A47" s="78" t="s">
        <v>145</v>
      </c>
      <c r="B47" s="78"/>
      <c r="C47" s="103">
        <f>C42</f>
        <v>2024</v>
      </c>
      <c r="D47" s="103"/>
      <c r="E47" s="97"/>
      <c r="F47" s="97"/>
      <c r="G47" s="98">
        <f t="shared" si="6"/>
        <v>0</v>
      </c>
      <c r="H47" s="97"/>
      <c r="I47" s="97"/>
      <c r="J47" s="98">
        <f t="shared" si="7"/>
        <v>0</v>
      </c>
      <c r="K47" s="98">
        <f t="shared" si="8"/>
        <v>0</v>
      </c>
      <c r="L47" s="98">
        <f t="shared" si="9"/>
        <v>0</v>
      </c>
      <c r="M47" s="98">
        <f t="shared" si="10"/>
        <v>0</v>
      </c>
      <c r="N47" s="97"/>
    </row>
    <row r="48" spans="1:14" x14ac:dyDescent="0.45">
      <c r="A48" s="78" t="s">
        <v>145</v>
      </c>
      <c r="B48" s="78"/>
      <c r="C48" s="103">
        <f t="shared" si="5"/>
        <v>2025</v>
      </c>
      <c r="D48" s="103"/>
      <c r="E48" s="97"/>
      <c r="F48" s="97"/>
      <c r="G48" s="98">
        <f t="shared" si="6"/>
        <v>0</v>
      </c>
      <c r="H48" s="97"/>
      <c r="I48" s="97"/>
      <c r="J48" s="98">
        <f t="shared" si="7"/>
        <v>0</v>
      </c>
      <c r="K48" s="98">
        <f t="shared" si="8"/>
        <v>0</v>
      </c>
      <c r="L48" s="98">
        <f t="shared" si="9"/>
        <v>0</v>
      </c>
      <c r="M48" s="98">
        <f t="shared" si="10"/>
        <v>0</v>
      </c>
      <c r="N48" s="97"/>
    </row>
    <row r="49" spans="1:14" x14ac:dyDescent="0.45">
      <c r="A49" s="78" t="s">
        <v>145</v>
      </c>
      <c r="B49" s="78"/>
      <c r="C49" s="103">
        <f t="shared" si="5"/>
        <v>2026</v>
      </c>
      <c r="D49" s="103"/>
      <c r="E49" s="97"/>
      <c r="F49" s="97"/>
      <c r="G49" s="98">
        <f t="shared" si="6"/>
        <v>0</v>
      </c>
      <c r="H49" s="97"/>
      <c r="I49" s="97"/>
      <c r="J49" s="98">
        <f t="shared" si="7"/>
        <v>0</v>
      </c>
      <c r="K49" s="98">
        <f t="shared" si="8"/>
        <v>0</v>
      </c>
      <c r="L49" s="98">
        <f t="shared" si="9"/>
        <v>0</v>
      </c>
      <c r="M49" s="98">
        <f t="shared" si="10"/>
        <v>0</v>
      </c>
      <c r="N49" s="97"/>
    </row>
    <row r="50" spans="1:14" x14ac:dyDescent="0.45">
      <c r="A50" s="78" t="s">
        <v>145</v>
      </c>
      <c r="B50" s="78"/>
      <c r="C50" s="103">
        <f t="shared" si="5"/>
        <v>2027</v>
      </c>
      <c r="D50" s="103"/>
      <c r="E50" s="97"/>
      <c r="F50" s="97"/>
      <c r="G50" s="98">
        <f t="shared" si="6"/>
        <v>0</v>
      </c>
      <c r="H50" s="97"/>
      <c r="I50" s="97"/>
      <c r="J50" s="98">
        <f t="shared" si="7"/>
        <v>0</v>
      </c>
      <c r="K50" s="98">
        <f t="shared" si="8"/>
        <v>0</v>
      </c>
      <c r="L50" s="98">
        <f t="shared" si="9"/>
        <v>0</v>
      </c>
      <c r="M50" s="98">
        <f t="shared" si="10"/>
        <v>0</v>
      </c>
      <c r="N50" s="97"/>
    </row>
    <row r="51" spans="1:14" x14ac:dyDescent="0.45">
      <c r="A51" s="78" t="s">
        <v>145</v>
      </c>
      <c r="B51" s="78"/>
      <c r="C51" s="103">
        <f t="shared" si="5"/>
        <v>2028</v>
      </c>
      <c r="D51" s="103"/>
      <c r="E51" s="97"/>
      <c r="F51" s="97"/>
      <c r="G51" s="98">
        <f t="shared" si="6"/>
        <v>0</v>
      </c>
      <c r="H51" s="97"/>
      <c r="I51" s="97"/>
      <c r="J51" s="98">
        <f t="shared" si="7"/>
        <v>0</v>
      </c>
      <c r="K51" s="98">
        <f t="shared" si="8"/>
        <v>0</v>
      </c>
      <c r="L51" s="98">
        <f t="shared" si="9"/>
        <v>0</v>
      </c>
      <c r="M51" s="98">
        <f t="shared" si="10"/>
        <v>0</v>
      </c>
      <c r="N51" s="97"/>
    </row>
    <row r="52" spans="1:14" x14ac:dyDescent="0.45">
      <c r="A52" s="78" t="s">
        <v>146</v>
      </c>
      <c r="B52" s="78"/>
      <c r="C52" s="103">
        <f>C47</f>
        <v>2024</v>
      </c>
      <c r="D52" s="103"/>
      <c r="E52" s="97"/>
      <c r="F52" s="97"/>
      <c r="G52" s="98">
        <f t="shared" si="6"/>
        <v>0</v>
      </c>
      <c r="H52" s="97"/>
      <c r="I52" s="97"/>
      <c r="J52" s="98">
        <f t="shared" si="7"/>
        <v>0</v>
      </c>
      <c r="K52" s="98">
        <f t="shared" si="8"/>
        <v>0</v>
      </c>
      <c r="L52" s="98">
        <f t="shared" si="9"/>
        <v>0</v>
      </c>
      <c r="M52" s="98">
        <f t="shared" si="10"/>
        <v>0</v>
      </c>
      <c r="N52" s="97"/>
    </row>
    <row r="53" spans="1:14" x14ac:dyDescent="0.45">
      <c r="A53" s="78" t="s">
        <v>146</v>
      </c>
      <c r="B53" s="78"/>
      <c r="C53" s="103">
        <f t="shared" si="5"/>
        <v>2025</v>
      </c>
      <c r="D53" s="103"/>
      <c r="E53" s="97"/>
      <c r="F53" s="97"/>
      <c r="G53" s="98">
        <f t="shared" si="6"/>
        <v>0</v>
      </c>
      <c r="H53" s="97"/>
      <c r="I53" s="97"/>
      <c r="J53" s="98">
        <f t="shared" si="7"/>
        <v>0</v>
      </c>
      <c r="K53" s="98">
        <f t="shared" si="8"/>
        <v>0</v>
      </c>
      <c r="L53" s="98">
        <f t="shared" si="9"/>
        <v>0</v>
      </c>
      <c r="M53" s="98">
        <f t="shared" si="10"/>
        <v>0</v>
      </c>
      <c r="N53" s="97"/>
    </row>
    <row r="54" spans="1:14" x14ac:dyDescent="0.45">
      <c r="A54" s="78" t="s">
        <v>146</v>
      </c>
      <c r="B54" s="78"/>
      <c r="C54" s="103">
        <f t="shared" si="5"/>
        <v>2026</v>
      </c>
      <c r="D54" s="103"/>
      <c r="E54" s="97"/>
      <c r="F54" s="97"/>
      <c r="G54" s="98">
        <f t="shared" si="6"/>
        <v>0</v>
      </c>
      <c r="H54" s="97"/>
      <c r="I54" s="97"/>
      <c r="J54" s="98">
        <f t="shared" si="7"/>
        <v>0</v>
      </c>
      <c r="K54" s="98">
        <f t="shared" si="8"/>
        <v>0</v>
      </c>
      <c r="L54" s="98">
        <f t="shared" si="9"/>
        <v>0</v>
      </c>
      <c r="M54" s="98">
        <f t="shared" si="10"/>
        <v>0</v>
      </c>
      <c r="N54" s="97"/>
    </row>
    <row r="55" spans="1:14" x14ac:dyDescent="0.45">
      <c r="A55" s="78" t="s">
        <v>146</v>
      </c>
      <c r="B55" s="78"/>
      <c r="C55" s="103">
        <f t="shared" si="5"/>
        <v>2027</v>
      </c>
      <c r="D55" s="103"/>
      <c r="E55" s="97"/>
      <c r="F55" s="97"/>
      <c r="G55" s="98">
        <f t="shared" si="6"/>
        <v>0</v>
      </c>
      <c r="H55" s="97"/>
      <c r="I55" s="97"/>
      <c r="J55" s="98">
        <f t="shared" si="7"/>
        <v>0</v>
      </c>
      <c r="K55" s="98">
        <f t="shared" si="8"/>
        <v>0</v>
      </c>
      <c r="L55" s="98">
        <f t="shared" si="9"/>
        <v>0</v>
      </c>
      <c r="M55" s="98">
        <f t="shared" si="10"/>
        <v>0</v>
      </c>
      <c r="N55" s="97"/>
    </row>
    <row r="56" spans="1:14" x14ac:dyDescent="0.45">
      <c r="A56" s="78" t="s">
        <v>146</v>
      </c>
      <c r="B56" s="78"/>
      <c r="C56" s="103">
        <f t="shared" si="5"/>
        <v>2028</v>
      </c>
      <c r="D56" s="103"/>
      <c r="E56" s="97"/>
      <c r="F56" s="97"/>
      <c r="G56" s="98">
        <f t="shared" si="6"/>
        <v>0</v>
      </c>
      <c r="H56" s="97"/>
      <c r="I56" s="97"/>
      <c r="J56" s="98">
        <f t="shared" si="7"/>
        <v>0</v>
      </c>
      <c r="K56" s="98">
        <f t="shared" si="8"/>
        <v>0</v>
      </c>
      <c r="L56" s="98">
        <f t="shared" si="9"/>
        <v>0</v>
      </c>
      <c r="M56" s="98">
        <f t="shared" si="10"/>
        <v>0</v>
      </c>
      <c r="N56" s="97"/>
    </row>
    <row r="57" spans="1:14" x14ac:dyDescent="0.45">
      <c r="A57" s="78" t="s">
        <v>147</v>
      </c>
      <c r="B57" s="78"/>
      <c r="C57" s="103">
        <f>C52</f>
        <v>2024</v>
      </c>
      <c r="D57" s="103"/>
      <c r="E57" s="97"/>
      <c r="F57" s="97"/>
      <c r="G57" s="98">
        <f t="shared" si="6"/>
        <v>0</v>
      </c>
      <c r="H57" s="97"/>
      <c r="I57" s="97"/>
      <c r="J57" s="98">
        <f t="shared" si="7"/>
        <v>0</v>
      </c>
      <c r="K57" s="98">
        <f t="shared" si="8"/>
        <v>0</v>
      </c>
      <c r="L57" s="98">
        <f t="shared" si="9"/>
        <v>0</v>
      </c>
      <c r="M57" s="98">
        <f t="shared" si="10"/>
        <v>0</v>
      </c>
      <c r="N57" s="97"/>
    </row>
    <row r="58" spans="1:14" x14ac:dyDescent="0.45">
      <c r="A58" s="78" t="s">
        <v>147</v>
      </c>
      <c r="B58" s="78"/>
      <c r="C58" s="103">
        <f t="shared" si="5"/>
        <v>2025</v>
      </c>
      <c r="D58" s="103"/>
      <c r="E58" s="97"/>
      <c r="F58" s="97"/>
      <c r="G58" s="98">
        <f t="shared" si="6"/>
        <v>0</v>
      </c>
      <c r="H58" s="97"/>
      <c r="I58" s="97"/>
      <c r="J58" s="98">
        <f t="shared" si="7"/>
        <v>0</v>
      </c>
      <c r="K58" s="98">
        <f t="shared" si="8"/>
        <v>0</v>
      </c>
      <c r="L58" s="98">
        <f t="shared" si="9"/>
        <v>0</v>
      </c>
      <c r="M58" s="98">
        <f t="shared" si="10"/>
        <v>0</v>
      </c>
      <c r="N58" s="97"/>
    </row>
    <row r="59" spans="1:14" x14ac:dyDescent="0.45">
      <c r="A59" s="78" t="s">
        <v>147</v>
      </c>
      <c r="B59" s="78"/>
      <c r="C59" s="103">
        <f t="shared" si="5"/>
        <v>2026</v>
      </c>
      <c r="D59" s="103"/>
      <c r="E59" s="97"/>
      <c r="F59" s="97"/>
      <c r="G59" s="98">
        <f t="shared" si="6"/>
        <v>0</v>
      </c>
      <c r="H59" s="97"/>
      <c r="I59" s="97"/>
      <c r="J59" s="98">
        <f t="shared" si="7"/>
        <v>0</v>
      </c>
      <c r="K59" s="98">
        <f t="shared" si="8"/>
        <v>0</v>
      </c>
      <c r="L59" s="98">
        <f t="shared" si="9"/>
        <v>0</v>
      </c>
      <c r="M59" s="98">
        <f t="shared" si="10"/>
        <v>0</v>
      </c>
      <c r="N59" s="97"/>
    </row>
    <row r="60" spans="1:14" x14ac:dyDescent="0.45">
      <c r="A60" s="78" t="s">
        <v>147</v>
      </c>
      <c r="B60" s="78"/>
      <c r="C60" s="103">
        <f t="shared" si="5"/>
        <v>2027</v>
      </c>
      <c r="D60" s="103"/>
      <c r="E60" s="97"/>
      <c r="F60" s="97"/>
      <c r="G60" s="98">
        <f t="shared" si="6"/>
        <v>0</v>
      </c>
      <c r="H60" s="97"/>
      <c r="I60" s="97"/>
      <c r="J60" s="98">
        <f t="shared" si="7"/>
        <v>0</v>
      </c>
      <c r="K60" s="98">
        <f t="shared" si="8"/>
        <v>0</v>
      </c>
      <c r="L60" s="98">
        <f t="shared" si="9"/>
        <v>0</v>
      </c>
      <c r="M60" s="98">
        <f t="shared" si="10"/>
        <v>0</v>
      </c>
      <c r="N60" s="97"/>
    </row>
    <row r="61" spans="1:14" x14ac:dyDescent="0.45">
      <c r="A61" s="78" t="s">
        <v>147</v>
      </c>
      <c r="B61" s="78"/>
      <c r="C61" s="103">
        <f t="shared" si="5"/>
        <v>2028</v>
      </c>
      <c r="D61" s="103"/>
      <c r="E61" s="97"/>
      <c r="F61" s="97"/>
      <c r="G61" s="98">
        <f t="shared" si="6"/>
        <v>0</v>
      </c>
      <c r="H61" s="97"/>
      <c r="I61" s="97"/>
      <c r="J61" s="98">
        <f t="shared" si="7"/>
        <v>0</v>
      </c>
      <c r="K61" s="98">
        <f t="shared" si="8"/>
        <v>0</v>
      </c>
      <c r="L61" s="98">
        <f t="shared" si="9"/>
        <v>0</v>
      </c>
      <c r="M61" s="98">
        <f t="shared" si="10"/>
        <v>0</v>
      </c>
      <c r="N61" s="97"/>
    </row>
    <row r="62" spans="1:14" x14ac:dyDescent="0.45">
      <c r="A62" s="78" t="s">
        <v>148</v>
      </c>
      <c r="B62" s="78"/>
      <c r="C62" s="103">
        <f>C57</f>
        <v>2024</v>
      </c>
      <c r="D62" s="103"/>
      <c r="E62" s="97"/>
      <c r="F62" s="97"/>
      <c r="G62" s="98">
        <f t="shared" si="6"/>
        <v>0</v>
      </c>
      <c r="H62" s="97"/>
      <c r="I62" s="97"/>
      <c r="J62" s="98">
        <f t="shared" si="7"/>
        <v>0</v>
      </c>
      <c r="K62" s="98">
        <f t="shared" si="8"/>
        <v>0</v>
      </c>
      <c r="L62" s="98">
        <f t="shared" si="9"/>
        <v>0</v>
      </c>
      <c r="M62" s="98">
        <f t="shared" si="10"/>
        <v>0</v>
      </c>
      <c r="N62" s="97"/>
    </row>
    <row r="63" spans="1:14" x14ac:dyDescent="0.45">
      <c r="A63" s="78" t="s">
        <v>148</v>
      </c>
      <c r="B63" s="78"/>
      <c r="C63" s="103">
        <f t="shared" si="5"/>
        <v>2025</v>
      </c>
      <c r="D63" s="103"/>
      <c r="E63" s="97"/>
      <c r="F63" s="97"/>
      <c r="G63" s="98">
        <f t="shared" si="6"/>
        <v>0</v>
      </c>
      <c r="H63" s="97"/>
      <c r="I63" s="97"/>
      <c r="J63" s="98">
        <f t="shared" si="7"/>
        <v>0</v>
      </c>
      <c r="K63" s="98">
        <f t="shared" si="8"/>
        <v>0</v>
      </c>
      <c r="L63" s="98">
        <f t="shared" si="9"/>
        <v>0</v>
      </c>
      <c r="M63" s="98">
        <f t="shared" si="10"/>
        <v>0</v>
      </c>
      <c r="N63" s="97"/>
    </row>
    <row r="64" spans="1:14" x14ac:dyDescent="0.45">
      <c r="A64" s="78" t="s">
        <v>148</v>
      </c>
      <c r="B64" s="78"/>
      <c r="C64" s="103">
        <f t="shared" si="5"/>
        <v>2026</v>
      </c>
      <c r="D64" s="103"/>
      <c r="E64" s="97"/>
      <c r="F64" s="97"/>
      <c r="G64" s="98">
        <f t="shared" si="6"/>
        <v>0</v>
      </c>
      <c r="H64" s="97"/>
      <c r="I64" s="97"/>
      <c r="J64" s="98">
        <f t="shared" si="7"/>
        <v>0</v>
      </c>
      <c r="K64" s="98">
        <f t="shared" si="8"/>
        <v>0</v>
      </c>
      <c r="L64" s="98">
        <f t="shared" si="9"/>
        <v>0</v>
      </c>
      <c r="M64" s="98">
        <f t="shared" si="10"/>
        <v>0</v>
      </c>
      <c r="N64" s="97"/>
    </row>
    <row r="65" spans="1:14" x14ac:dyDescent="0.45">
      <c r="A65" s="78" t="s">
        <v>148</v>
      </c>
      <c r="B65" s="78"/>
      <c r="C65" s="103">
        <f t="shared" si="5"/>
        <v>2027</v>
      </c>
      <c r="D65" s="103"/>
      <c r="E65" s="97"/>
      <c r="F65" s="97"/>
      <c r="G65" s="98">
        <f t="shared" si="6"/>
        <v>0</v>
      </c>
      <c r="H65" s="97"/>
      <c r="I65" s="97"/>
      <c r="J65" s="98">
        <f t="shared" si="7"/>
        <v>0</v>
      </c>
      <c r="K65" s="98">
        <f t="shared" si="8"/>
        <v>0</v>
      </c>
      <c r="L65" s="98">
        <f t="shared" si="9"/>
        <v>0</v>
      </c>
      <c r="M65" s="98">
        <f t="shared" si="10"/>
        <v>0</v>
      </c>
      <c r="N65" s="97"/>
    </row>
    <row r="66" spans="1:14" x14ac:dyDescent="0.45">
      <c r="A66" s="78" t="s">
        <v>148</v>
      </c>
      <c r="B66" s="78"/>
      <c r="C66" s="103">
        <f t="shared" si="5"/>
        <v>2028</v>
      </c>
      <c r="D66" s="103"/>
      <c r="E66" s="97"/>
      <c r="F66" s="97"/>
      <c r="G66" s="98">
        <f t="shared" si="6"/>
        <v>0</v>
      </c>
      <c r="H66" s="97"/>
      <c r="I66" s="97"/>
      <c r="J66" s="98">
        <f t="shared" si="7"/>
        <v>0</v>
      </c>
      <c r="K66" s="98">
        <f t="shared" si="8"/>
        <v>0</v>
      </c>
      <c r="L66" s="98">
        <f t="shared" si="9"/>
        <v>0</v>
      </c>
      <c r="M66" s="98">
        <f t="shared" si="10"/>
        <v>0</v>
      </c>
      <c r="N66" s="97"/>
    </row>
    <row r="67" spans="1:14" x14ac:dyDescent="0.45">
      <c r="A67" s="78" t="s">
        <v>149</v>
      </c>
      <c r="B67" s="78"/>
      <c r="C67" s="103">
        <f>C62</f>
        <v>2024</v>
      </c>
      <c r="D67" s="103"/>
      <c r="E67" s="97"/>
      <c r="F67" s="97"/>
      <c r="G67" s="98">
        <f t="shared" si="6"/>
        <v>0</v>
      </c>
      <c r="H67" s="97"/>
      <c r="I67" s="97"/>
      <c r="J67" s="98">
        <f t="shared" si="7"/>
        <v>0</v>
      </c>
      <c r="K67" s="98">
        <f t="shared" si="8"/>
        <v>0</v>
      </c>
      <c r="L67" s="98">
        <f t="shared" si="9"/>
        <v>0</v>
      </c>
      <c r="M67" s="98">
        <f t="shared" si="10"/>
        <v>0</v>
      </c>
      <c r="N67" s="97"/>
    </row>
    <row r="68" spans="1:14" x14ac:dyDescent="0.45">
      <c r="A68" s="78" t="s">
        <v>149</v>
      </c>
      <c r="B68" s="78"/>
      <c r="C68" s="103">
        <f t="shared" si="5"/>
        <v>2025</v>
      </c>
      <c r="D68" s="103"/>
      <c r="E68" s="97"/>
      <c r="F68" s="97"/>
      <c r="G68" s="98">
        <f t="shared" si="6"/>
        <v>0</v>
      </c>
      <c r="H68" s="97"/>
      <c r="I68" s="97"/>
      <c r="J68" s="98">
        <f t="shared" si="7"/>
        <v>0</v>
      </c>
      <c r="K68" s="98">
        <f t="shared" si="8"/>
        <v>0</v>
      </c>
      <c r="L68" s="98">
        <f t="shared" si="9"/>
        <v>0</v>
      </c>
      <c r="M68" s="98">
        <f t="shared" si="10"/>
        <v>0</v>
      </c>
      <c r="N68" s="97"/>
    </row>
    <row r="69" spans="1:14" x14ac:dyDescent="0.45">
      <c r="A69" s="78" t="s">
        <v>149</v>
      </c>
      <c r="B69" s="78"/>
      <c r="C69" s="103">
        <f t="shared" si="5"/>
        <v>2026</v>
      </c>
      <c r="D69" s="103"/>
      <c r="E69" s="97"/>
      <c r="F69" s="97"/>
      <c r="G69" s="98">
        <f t="shared" si="6"/>
        <v>0</v>
      </c>
      <c r="H69" s="97"/>
      <c r="I69" s="97"/>
      <c r="J69" s="98">
        <f t="shared" si="7"/>
        <v>0</v>
      </c>
      <c r="K69" s="98">
        <f t="shared" si="8"/>
        <v>0</v>
      </c>
      <c r="L69" s="98">
        <f t="shared" si="9"/>
        <v>0</v>
      </c>
      <c r="M69" s="98">
        <f t="shared" si="10"/>
        <v>0</v>
      </c>
      <c r="N69" s="97"/>
    </row>
    <row r="70" spans="1:14" x14ac:dyDescent="0.45">
      <c r="A70" s="78" t="s">
        <v>149</v>
      </c>
      <c r="B70" s="78"/>
      <c r="C70" s="103">
        <f t="shared" si="5"/>
        <v>2027</v>
      </c>
      <c r="D70" s="103"/>
      <c r="E70" s="97"/>
      <c r="F70" s="97"/>
      <c r="G70" s="98">
        <f t="shared" si="6"/>
        <v>0</v>
      </c>
      <c r="H70" s="97"/>
      <c r="I70" s="97"/>
      <c r="J70" s="98">
        <f t="shared" si="7"/>
        <v>0</v>
      </c>
      <c r="K70" s="98">
        <f t="shared" si="8"/>
        <v>0</v>
      </c>
      <c r="L70" s="98">
        <f t="shared" si="9"/>
        <v>0</v>
      </c>
      <c r="M70" s="98">
        <f t="shared" si="10"/>
        <v>0</v>
      </c>
      <c r="N70" s="97"/>
    </row>
    <row r="71" spans="1:14" x14ac:dyDescent="0.45">
      <c r="A71" s="78" t="s">
        <v>149</v>
      </c>
      <c r="B71" s="78"/>
      <c r="C71" s="103">
        <f t="shared" si="5"/>
        <v>2028</v>
      </c>
      <c r="D71" s="103"/>
      <c r="E71" s="97"/>
      <c r="F71" s="97"/>
      <c r="G71" s="98">
        <f t="shared" si="6"/>
        <v>0</v>
      </c>
      <c r="H71" s="97"/>
      <c r="I71" s="97"/>
      <c r="J71" s="98">
        <f t="shared" si="7"/>
        <v>0</v>
      </c>
      <c r="K71" s="98">
        <f t="shared" si="8"/>
        <v>0</v>
      </c>
      <c r="L71" s="98">
        <f t="shared" si="9"/>
        <v>0</v>
      </c>
      <c r="M71" s="98">
        <f t="shared" si="10"/>
        <v>0</v>
      </c>
      <c r="N71" s="97"/>
    </row>
    <row r="72" spans="1:14" x14ac:dyDescent="0.45">
      <c r="A72" s="78" t="s">
        <v>150</v>
      </c>
      <c r="B72" s="78"/>
      <c r="C72" s="103">
        <f>C67</f>
        <v>2024</v>
      </c>
      <c r="D72" s="103"/>
      <c r="E72" s="97"/>
      <c r="F72" s="97"/>
      <c r="G72" s="98">
        <f t="shared" si="6"/>
        <v>0</v>
      </c>
      <c r="H72" s="97"/>
      <c r="I72" s="97"/>
      <c r="J72" s="98">
        <f t="shared" si="7"/>
        <v>0</v>
      </c>
      <c r="K72" s="98">
        <f t="shared" si="8"/>
        <v>0</v>
      </c>
      <c r="L72" s="98">
        <f t="shared" si="9"/>
        <v>0</v>
      </c>
      <c r="M72" s="98">
        <f t="shared" si="10"/>
        <v>0</v>
      </c>
      <c r="N72" s="97"/>
    </row>
    <row r="73" spans="1:14" x14ac:dyDescent="0.45">
      <c r="A73" s="78" t="s">
        <v>150</v>
      </c>
      <c r="B73" s="78"/>
      <c r="C73" s="103">
        <f t="shared" si="5"/>
        <v>2025</v>
      </c>
      <c r="D73" s="103"/>
      <c r="E73" s="97"/>
      <c r="F73" s="97"/>
      <c r="G73" s="98">
        <f t="shared" si="6"/>
        <v>0</v>
      </c>
      <c r="H73" s="97"/>
      <c r="I73" s="97"/>
      <c r="J73" s="98">
        <f t="shared" si="7"/>
        <v>0</v>
      </c>
      <c r="K73" s="98">
        <f t="shared" si="8"/>
        <v>0</v>
      </c>
      <c r="L73" s="98">
        <f t="shared" si="9"/>
        <v>0</v>
      </c>
      <c r="M73" s="98">
        <f t="shared" si="10"/>
        <v>0</v>
      </c>
      <c r="N73" s="97"/>
    </row>
    <row r="74" spans="1:14" x14ac:dyDescent="0.45">
      <c r="A74" s="78" t="s">
        <v>150</v>
      </c>
      <c r="B74" s="78"/>
      <c r="C74" s="103">
        <f t="shared" si="5"/>
        <v>2026</v>
      </c>
      <c r="D74" s="103"/>
      <c r="E74" s="97"/>
      <c r="F74" s="97"/>
      <c r="G74" s="98">
        <f t="shared" si="6"/>
        <v>0</v>
      </c>
      <c r="H74" s="97"/>
      <c r="I74" s="97"/>
      <c r="J74" s="98">
        <f t="shared" si="7"/>
        <v>0</v>
      </c>
      <c r="K74" s="98">
        <f t="shared" si="8"/>
        <v>0</v>
      </c>
      <c r="L74" s="98">
        <f t="shared" si="9"/>
        <v>0</v>
      </c>
      <c r="M74" s="98">
        <f t="shared" si="10"/>
        <v>0</v>
      </c>
      <c r="N74" s="97"/>
    </row>
    <row r="75" spans="1:14" x14ac:dyDescent="0.45">
      <c r="A75" s="78" t="s">
        <v>150</v>
      </c>
      <c r="B75" s="78"/>
      <c r="C75" s="103">
        <f t="shared" si="5"/>
        <v>2027</v>
      </c>
      <c r="D75" s="103"/>
      <c r="E75" s="97"/>
      <c r="F75" s="97"/>
      <c r="G75" s="98">
        <f t="shared" si="6"/>
        <v>0</v>
      </c>
      <c r="H75" s="97"/>
      <c r="I75" s="97"/>
      <c r="J75" s="98">
        <f t="shared" si="7"/>
        <v>0</v>
      </c>
      <c r="K75" s="98">
        <f t="shared" si="8"/>
        <v>0</v>
      </c>
      <c r="L75" s="98">
        <f t="shared" si="9"/>
        <v>0</v>
      </c>
      <c r="M75" s="98">
        <f t="shared" si="10"/>
        <v>0</v>
      </c>
      <c r="N75" s="97"/>
    </row>
    <row r="76" spans="1:14" x14ac:dyDescent="0.45">
      <c r="A76" s="78" t="s">
        <v>150</v>
      </c>
      <c r="B76" s="78"/>
      <c r="C76" s="103">
        <f t="shared" si="5"/>
        <v>2028</v>
      </c>
      <c r="D76" s="103"/>
      <c r="E76" s="97"/>
      <c r="F76" s="97"/>
      <c r="G76" s="98">
        <f t="shared" si="6"/>
        <v>0</v>
      </c>
      <c r="H76" s="97"/>
      <c r="I76" s="97"/>
      <c r="J76" s="98">
        <f t="shared" si="7"/>
        <v>0</v>
      </c>
      <c r="K76" s="98">
        <f t="shared" si="8"/>
        <v>0</v>
      </c>
      <c r="L76" s="98">
        <f t="shared" si="9"/>
        <v>0</v>
      </c>
      <c r="M76" s="98">
        <f t="shared" si="10"/>
        <v>0</v>
      </c>
      <c r="N76" s="97"/>
    </row>
    <row r="77" spans="1:14" x14ac:dyDescent="0.45">
      <c r="A77" s="78" t="s">
        <v>151</v>
      </c>
      <c r="B77" s="78"/>
      <c r="C77" s="103">
        <f>C72</f>
        <v>2024</v>
      </c>
      <c r="D77" s="103"/>
      <c r="E77" s="97"/>
      <c r="F77" s="97"/>
      <c r="G77" s="98">
        <f t="shared" si="6"/>
        <v>0</v>
      </c>
      <c r="H77" s="97"/>
      <c r="I77" s="97"/>
      <c r="J77" s="98">
        <f t="shared" si="7"/>
        <v>0</v>
      </c>
      <c r="K77" s="98">
        <f t="shared" si="8"/>
        <v>0</v>
      </c>
      <c r="L77" s="98">
        <f t="shared" si="9"/>
        <v>0</v>
      </c>
      <c r="M77" s="98">
        <f t="shared" si="10"/>
        <v>0</v>
      </c>
      <c r="N77" s="97"/>
    </row>
    <row r="78" spans="1:14" x14ac:dyDescent="0.45">
      <c r="A78" s="78" t="s">
        <v>151</v>
      </c>
      <c r="B78" s="78"/>
      <c r="C78" s="103">
        <f t="shared" si="5"/>
        <v>2025</v>
      </c>
      <c r="D78" s="103"/>
      <c r="E78" s="97"/>
      <c r="F78" s="97"/>
      <c r="G78" s="98">
        <f t="shared" si="6"/>
        <v>0</v>
      </c>
      <c r="H78" s="97"/>
      <c r="I78" s="97"/>
      <c r="J78" s="98">
        <f t="shared" si="7"/>
        <v>0</v>
      </c>
      <c r="K78" s="98">
        <f t="shared" si="8"/>
        <v>0</v>
      </c>
      <c r="L78" s="98">
        <f t="shared" si="9"/>
        <v>0</v>
      </c>
      <c r="M78" s="98">
        <f t="shared" si="10"/>
        <v>0</v>
      </c>
      <c r="N78" s="97"/>
    </row>
    <row r="79" spans="1:14" x14ac:dyDescent="0.45">
      <c r="A79" s="78" t="s">
        <v>151</v>
      </c>
      <c r="B79" s="78"/>
      <c r="C79" s="103">
        <f>C74</f>
        <v>2026</v>
      </c>
      <c r="D79" s="103"/>
      <c r="E79" s="97"/>
      <c r="F79" s="97"/>
      <c r="G79" s="98">
        <f t="shared" si="6"/>
        <v>0</v>
      </c>
      <c r="H79" s="97"/>
      <c r="I79" s="97"/>
      <c r="J79" s="98">
        <f t="shared" si="7"/>
        <v>0</v>
      </c>
      <c r="K79" s="98">
        <f t="shared" si="8"/>
        <v>0</v>
      </c>
      <c r="L79" s="98">
        <f t="shared" si="9"/>
        <v>0</v>
      </c>
      <c r="M79" s="98">
        <f t="shared" si="10"/>
        <v>0</v>
      </c>
      <c r="N79" s="97"/>
    </row>
    <row r="80" spans="1:14" x14ac:dyDescent="0.45">
      <c r="A80" s="78" t="s">
        <v>151</v>
      </c>
      <c r="B80" s="78"/>
      <c r="C80" s="103">
        <f>C75</f>
        <v>2027</v>
      </c>
      <c r="D80" s="103"/>
      <c r="E80" s="97"/>
      <c r="F80" s="97"/>
      <c r="G80" s="98">
        <f t="shared" si="6"/>
        <v>0</v>
      </c>
      <c r="H80" s="97"/>
      <c r="I80" s="97"/>
      <c r="J80" s="98">
        <f t="shared" si="7"/>
        <v>0</v>
      </c>
      <c r="K80" s="98">
        <f t="shared" si="8"/>
        <v>0</v>
      </c>
      <c r="L80" s="98">
        <f t="shared" si="9"/>
        <v>0</v>
      </c>
      <c r="M80" s="98">
        <f t="shared" si="10"/>
        <v>0</v>
      </c>
      <c r="N80" s="97"/>
    </row>
    <row r="81" spans="1:14" x14ac:dyDescent="0.45">
      <c r="A81" s="78" t="s">
        <v>151</v>
      </c>
      <c r="B81" s="78"/>
      <c r="C81" s="103">
        <f>C76</f>
        <v>2028</v>
      </c>
      <c r="D81" s="103"/>
      <c r="E81" s="97"/>
      <c r="F81" s="97"/>
      <c r="G81" s="98">
        <f t="shared" si="6"/>
        <v>0</v>
      </c>
      <c r="H81" s="97"/>
      <c r="I81" s="97"/>
      <c r="J81" s="98">
        <f t="shared" si="7"/>
        <v>0</v>
      </c>
      <c r="K81" s="98">
        <f t="shared" si="8"/>
        <v>0</v>
      </c>
      <c r="L81" s="98">
        <f t="shared" si="9"/>
        <v>0</v>
      </c>
      <c r="M81" s="98">
        <f t="shared" si="10"/>
        <v>0</v>
      </c>
      <c r="N81" s="97"/>
    </row>
    <row r="82" spans="1:14" x14ac:dyDescent="0.45">
      <c r="A82" s="78" t="s">
        <v>152</v>
      </c>
      <c r="B82" s="78"/>
      <c r="C82" s="103">
        <f>C77</f>
        <v>2024</v>
      </c>
      <c r="D82" s="103"/>
      <c r="E82" s="97"/>
      <c r="F82" s="97"/>
      <c r="G82" s="98">
        <f t="shared" si="6"/>
        <v>0</v>
      </c>
      <c r="H82" s="97"/>
      <c r="I82" s="97"/>
      <c r="J82" s="98">
        <f t="shared" si="7"/>
        <v>0</v>
      </c>
      <c r="K82" s="98">
        <f t="shared" si="8"/>
        <v>0</v>
      </c>
      <c r="L82" s="98">
        <f t="shared" si="9"/>
        <v>0</v>
      </c>
      <c r="M82" s="98">
        <f t="shared" si="10"/>
        <v>0</v>
      </c>
      <c r="N82" s="97"/>
    </row>
    <row r="83" spans="1:14" x14ac:dyDescent="0.45">
      <c r="A83" s="78" t="s">
        <v>152</v>
      </c>
      <c r="B83" s="78"/>
      <c r="C83" s="103">
        <f t="shared" ref="C83:C121" si="11">C78</f>
        <v>2025</v>
      </c>
      <c r="D83" s="103"/>
      <c r="E83" s="97"/>
      <c r="F83" s="97"/>
      <c r="G83" s="98">
        <f t="shared" si="6"/>
        <v>0</v>
      </c>
      <c r="H83" s="97"/>
      <c r="I83" s="97"/>
      <c r="J83" s="98">
        <f t="shared" si="7"/>
        <v>0</v>
      </c>
      <c r="K83" s="98">
        <f t="shared" si="8"/>
        <v>0</v>
      </c>
      <c r="L83" s="98">
        <f t="shared" si="9"/>
        <v>0</v>
      </c>
      <c r="M83" s="98">
        <f t="shared" si="10"/>
        <v>0</v>
      </c>
      <c r="N83" s="97"/>
    </row>
    <row r="84" spans="1:14" x14ac:dyDescent="0.45">
      <c r="A84" s="78" t="s">
        <v>152</v>
      </c>
      <c r="B84" s="78"/>
      <c r="C84" s="103">
        <f t="shared" si="11"/>
        <v>2026</v>
      </c>
      <c r="D84" s="103"/>
      <c r="E84" s="97"/>
      <c r="F84" s="97"/>
      <c r="G84" s="98">
        <f t="shared" si="6"/>
        <v>0</v>
      </c>
      <c r="H84" s="97"/>
      <c r="I84" s="97"/>
      <c r="J84" s="98">
        <f t="shared" si="7"/>
        <v>0</v>
      </c>
      <c r="K84" s="98">
        <f t="shared" si="8"/>
        <v>0</v>
      </c>
      <c r="L84" s="98">
        <f t="shared" si="9"/>
        <v>0</v>
      </c>
      <c r="M84" s="98">
        <f t="shared" si="10"/>
        <v>0</v>
      </c>
      <c r="N84" s="97"/>
    </row>
    <row r="85" spans="1:14" x14ac:dyDescent="0.45">
      <c r="A85" s="78" t="s">
        <v>152</v>
      </c>
      <c r="B85" s="78"/>
      <c r="C85" s="103">
        <f t="shared" si="11"/>
        <v>2027</v>
      </c>
      <c r="D85" s="103"/>
      <c r="E85" s="97"/>
      <c r="F85" s="97"/>
      <c r="G85" s="98">
        <f t="shared" si="6"/>
        <v>0</v>
      </c>
      <c r="H85" s="97"/>
      <c r="I85" s="97"/>
      <c r="J85" s="98">
        <f t="shared" si="7"/>
        <v>0</v>
      </c>
      <c r="K85" s="98">
        <f t="shared" si="8"/>
        <v>0</v>
      </c>
      <c r="L85" s="98">
        <f t="shared" si="9"/>
        <v>0</v>
      </c>
      <c r="M85" s="98">
        <f t="shared" si="10"/>
        <v>0</v>
      </c>
      <c r="N85" s="97"/>
    </row>
    <row r="86" spans="1:14" x14ac:dyDescent="0.45">
      <c r="A86" s="78" t="s">
        <v>152</v>
      </c>
      <c r="B86" s="78"/>
      <c r="C86" s="103">
        <f t="shared" si="11"/>
        <v>2028</v>
      </c>
      <c r="D86" s="103"/>
      <c r="E86" s="97"/>
      <c r="F86" s="97"/>
      <c r="G86" s="98">
        <f t="shared" si="6"/>
        <v>0</v>
      </c>
      <c r="H86" s="97"/>
      <c r="I86" s="97"/>
      <c r="J86" s="98">
        <f t="shared" si="7"/>
        <v>0</v>
      </c>
      <c r="K86" s="98">
        <f t="shared" si="8"/>
        <v>0</v>
      </c>
      <c r="L86" s="98">
        <f t="shared" si="9"/>
        <v>0</v>
      </c>
      <c r="M86" s="98">
        <f t="shared" si="10"/>
        <v>0</v>
      </c>
      <c r="N86" s="97"/>
    </row>
    <row r="87" spans="1:14" x14ac:dyDescent="0.45">
      <c r="A87" s="78"/>
      <c r="B87" s="78"/>
      <c r="C87" s="103">
        <f>C82</f>
        <v>2024</v>
      </c>
      <c r="D87" s="103"/>
      <c r="E87" s="97"/>
      <c r="F87" s="97"/>
      <c r="G87" s="98">
        <f t="shared" si="6"/>
        <v>0</v>
      </c>
      <c r="H87" s="97"/>
      <c r="I87" s="97"/>
      <c r="J87" s="98">
        <f t="shared" si="7"/>
        <v>0</v>
      </c>
      <c r="K87" s="98">
        <f t="shared" si="8"/>
        <v>0</v>
      </c>
      <c r="L87" s="98">
        <f t="shared" si="9"/>
        <v>0</v>
      </c>
      <c r="M87" s="98">
        <f t="shared" si="10"/>
        <v>0</v>
      </c>
      <c r="N87" s="97"/>
    </row>
    <row r="88" spans="1:14" x14ac:dyDescent="0.45">
      <c r="A88" s="78"/>
      <c r="B88" s="78"/>
      <c r="C88" s="103">
        <f t="shared" si="11"/>
        <v>2025</v>
      </c>
      <c r="D88" s="103"/>
      <c r="E88" s="97"/>
      <c r="F88" s="97"/>
      <c r="G88" s="98">
        <f t="shared" si="6"/>
        <v>0</v>
      </c>
      <c r="H88" s="97"/>
      <c r="I88" s="97"/>
      <c r="J88" s="98">
        <f t="shared" si="7"/>
        <v>0</v>
      </c>
      <c r="K88" s="98">
        <f t="shared" si="8"/>
        <v>0</v>
      </c>
      <c r="L88" s="98">
        <f t="shared" si="9"/>
        <v>0</v>
      </c>
      <c r="M88" s="98">
        <f t="shared" si="10"/>
        <v>0</v>
      </c>
      <c r="N88" s="97"/>
    </row>
    <row r="89" spans="1:14" x14ac:dyDescent="0.45">
      <c r="A89" s="78"/>
      <c r="B89" s="78"/>
      <c r="C89" s="103">
        <f t="shared" si="11"/>
        <v>2026</v>
      </c>
      <c r="D89" s="103"/>
      <c r="E89" s="97"/>
      <c r="F89" s="97"/>
      <c r="G89" s="98">
        <f t="shared" si="6"/>
        <v>0</v>
      </c>
      <c r="H89" s="97"/>
      <c r="I89" s="97"/>
      <c r="J89" s="98">
        <f t="shared" si="7"/>
        <v>0</v>
      </c>
      <c r="K89" s="98">
        <f t="shared" si="8"/>
        <v>0</v>
      </c>
      <c r="L89" s="98">
        <f t="shared" si="9"/>
        <v>0</v>
      </c>
      <c r="M89" s="98">
        <f t="shared" si="10"/>
        <v>0</v>
      </c>
      <c r="N89" s="97"/>
    </row>
    <row r="90" spans="1:14" x14ac:dyDescent="0.45">
      <c r="A90" s="78"/>
      <c r="B90" s="78"/>
      <c r="C90" s="103">
        <f t="shared" si="11"/>
        <v>2027</v>
      </c>
      <c r="D90" s="103"/>
      <c r="E90" s="97"/>
      <c r="F90" s="97"/>
      <c r="G90" s="98">
        <f t="shared" si="6"/>
        <v>0</v>
      </c>
      <c r="H90" s="97"/>
      <c r="I90" s="97"/>
      <c r="J90" s="98">
        <f t="shared" si="7"/>
        <v>0</v>
      </c>
      <c r="K90" s="98">
        <f t="shared" si="8"/>
        <v>0</v>
      </c>
      <c r="L90" s="98">
        <f t="shared" si="9"/>
        <v>0</v>
      </c>
      <c r="M90" s="98">
        <f t="shared" si="10"/>
        <v>0</v>
      </c>
      <c r="N90" s="97"/>
    </row>
    <row r="91" spans="1:14" x14ac:dyDescent="0.45">
      <c r="A91" s="78"/>
      <c r="B91" s="78"/>
      <c r="C91" s="103">
        <f t="shared" si="11"/>
        <v>2028</v>
      </c>
      <c r="D91" s="103"/>
      <c r="E91" s="97"/>
      <c r="F91" s="97"/>
      <c r="G91" s="98">
        <f t="shared" si="6"/>
        <v>0</v>
      </c>
      <c r="H91" s="97"/>
      <c r="I91" s="97"/>
      <c r="J91" s="98">
        <f t="shared" si="7"/>
        <v>0</v>
      </c>
      <c r="K91" s="98">
        <f t="shared" si="8"/>
        <v>0</v>
      </c>
      <c r="L91" s="98">
        <f t="shared" si="9"/>
        <v>0</v>
      </c>
      <c r="M91" s="98">
        <f t="shared" si="10"/>
        <v>0</v>
      </c>
      <c r="N91" s="97"/>
    </row>
    <row r="92" spans="1:14" x14ac:dyDescent="0.45">
      <c r="A92" s="78"/>
      <c r="B92" s="78"/>
      <c r="C92" s="103">
        <f>C87</f>
        <v>2024</v>
      </c>
      <c r="D92" s="103"/>
      <c r="E92" s="97"/>
      <c r="F92" s="97"/>
      <c r="G92" s="98">
        <f t="shared" si="6"/>
        <v>0</v>
      </c>
      <c r="H92" s="97"/>
      <c r="I92" s="97"/>
      <c r="J92" s="98">
        <f t="shared" si="7"/>
        <v>0</v>
      </c>
      <c r="K92" s="98">
        <f t="shared" si="8"/>
        <v>0</v>
      </c>
      <c r="L92" s="98">
        <f t="shared" si="9"/>
        <v>0</v>
      </c>
      <c r="M92" s="98">
        <f t="shared" si="10"/>
        <v>0</v>
      </c>
      <c r="N92" s="97"/>
    </row>
    <row r="93" spans="1:14" x14ac:dyDescent="0.45">
      <c r="A93" s="78"/>
      <c r="B93" s="78"/>
      <c r="C93" s="103">
        <f t="shared" si="11"/>
        <v>2025</v>
      </c>
      <c r="D93" s="103"/>
      <c r="E93" s="97"/>
      <c r="F93" s="97"/>
      <c r="G93" s="98">
        <f t="shared" ref="G93:G121" si="12">F93*E93</f>
        <v>0</v>
      </c>
      <c r="H93" s="97"/>
      <c r="I93" s="97"/>
      <c r="J93" s="98">
        <f t="shared" ref="J93:J101" si="13">I93*H93</f>
        <v>0</v>
      </c>
      <c r="K93" s="98">
        <f t="shared" ref="K93:K101" si="14">E93-H93</f>
        <v>0</v>
      </c>
      <c r="L93" s="98">
        <f t="shared" ref="L93:L101" si="15">F93-I93</f>
        <v>0</v>
      </c>
      <c r="M93" s="98">
        <f t="shared" ref="M93:M101" si="16">G93-J93</f>
        <v>0</v>
      </c>
      <c r="N93" s="97"/>
    </row>
    <row r="94" spans="1:14" x14ac:dyDescent="0.45">
      <c r="A94" s="78"/>
      <c r="B94" s="78"/>
      <c r="C94" s="103">
        <f t="shared" si="11"/>
        <v>2026</v>
      </c>
      <c r="D94" s="103"/>
      <c r="E94" s="97"/>
      <c r="F94" s="97"/>
      <c r="G94" s="98">
        <f t="shared" si="12"/>
        <v>0</v>
      </c>
      <c r="H94" s="97"/>
      <c r="I94" s="97"/>
      <c r="J94" s="98">
        <f t="shared" si="13"/>
        <v>0</v>
      </c>
      <c r="K94" s="98">
        <f t="shared" si="14"/>
        <v>0</v>
      </c>
      <c r="L94" s="98">
        <f t="shared" si="15"/>
        <v>0</v>
      </c>
      <c r="M94" s="98">
        <f t="shared" si="16"/>
        <v>0</v>
      </c>
      <c r="N94" s="97"/>
    </row>
    <row r="95" spans="1:14" x14ac:dyDescent="0.45">
      <c r="A95" s="78"/>
      <c r="B95" s="78"/>
      <c r="C95" s="103">
        <f t="shared" si="11"/>
        <v>2027</v>
      </c>
      <c r="D95" s="103"/>
      <c r="E95" s="97"/>
      <c r="F95" s="97"/>
      <c r="G95" s="98">
        <f t="shared" si="12"/>
        <v>0</v>
      </c>
      <c r="H95" s="97"/>
      <c r="I95" s="97"/>
      <c r="J95" s="98">
        <f t="shared" si="13"/>
        <v>0</v>
      </c>
      <c r="K95" s="98">
        <f t="shared" si="14"/>
        <v>0</v>
      </c>
      <c r="L95" s="98">
        <f t="shared" si="15"/>
        <v>0</v>
      </c>
      <c r="M95" s="98">
        <f t="shared" si="16"/>
        <v>0</v>
      </c>
      <c r="N95" s="97"/>
    </row>
    <row r="96" spans="1:14" x14ac:dyDescent="0.45">
      <c r="A96" s="78"/>
      <c r="B96" s="78"/>
      <c r="C96" s="103">
        <f t="shared" si="11"/>
        <v>2028</v>
      </c>
      <c r="D96" s="103"/>
      <c r="E96" s="97"/>
      <c r="F96" s="97"/>
      <c r="G96" s="98">
        <f t="shared" si="12"/>
        <v>0</v>
      </c>
      <c r="H96" s="97"/>
      <c r="I96" s="97"/>
      <c r="J96" s="98">
        <f t="shared" si="13"/>
        <v>0</v>
      </c>
      <c r="K96" s="98">
        <f t="shared" si="14"/>
        <v>0</v>
      </c>
      <c r="L96" s="98">
        <f t="shared" si="15"/>
        <v>0</v>
      </c>
      <c r="M96" s="98">
        <f t="shared" si="16"/>
        <v>0</v>
      </c>
      <c r="N96" s="97"/>
    </row>
    <row r="97" spans="1:14" x14ac:dyDescent="0.45">
      <c r="A97" s="78"/>
      <c r="B97" s="78"/>
      <c r="C97" s="103">
        <f>C92</f>
        <v>2024</v>
      </c>
      <c r="D97" s="103"/>
      <c r="E97" s="97"/>
      <c r="F97" s="97"/>
      <c r="G97" s="98">
        <f t="shared" si="12"/>
        <v>0</v>
      </c>
      <c r="H97" s="97"/>
      <c r="I97" s="97"/>
      <c r="J97" s="98">
        <f t="shared" si="13"/>
        <v>0</v>
      </c>
      <c r="K97" s="98">
        <f t="shared" si="14"/>
        <v>0</v>
      </c>
      <c r="L97" s="98">
        <f t="shared" si="15"/>
        <v>0</v>
      </c>
      <c r="M97" s="98">
        <f t="shared" si="16"/>
        <v>0</v>
      </c>
      <c r="N97" s="97"/>
    </row>
    <row r="98" spans="1:14" x14ac:dyDescent="0.45">
      <c r="A98" s="78"/>
      <c r="B98" s="78"/>
      <c r="C98" s="103">
        <f t="shared" si="11"/>
        <v>2025</v>
      </c>
      <c r="D98" s="103"/>
      <c r="E98" s="97"/>
      <c r="F98" s="97"/>
      <c r="G98" s="98">
        <f t="shared" si="12"/>
        <v>0</v>
      </c>
      <c r="H98" s="97"/>
      <c r="I98" s="97"/>
      <c r="J98" s="98">
        <f t="shared" si="13"/>
        <v>0</v>
      </c>
      <c r="K98" s="98">
        <f t="shared" si="14"/>
        <v>0</v>
      </c>
      <c r="L98" s="98">
        <f t="shared" si="15"/>
        <v>0</v>
      </c>
      <c r="M98" s="98">
        <f t="shared" si="16"/>
        <v>0</v>
      </c>
      <c r="N98" s="97"/>
    </row>
    <row r="99" spans="1:14" x14ac:dyDescent="0.45">
      <c r="A99" s="78"/>
      <c r="B99" s="78"/>
      <c r="C99" s="103">
        <f t="shared" si="11"/>
        <v>2026</v>
      </c>
      <c r="D99" s="103"/>
      <c r="E99" s="97"/>
      <c r="F99" s="97"/>
      <c r="G99" s="98">
        <f t="shared" si="12"/>
        <v>0</v>
      </c>
      <c r="H99" s="97"/>
      <c r="I99" s="97"/>
      <c r="J99" s="98">
        <f t="shared" si="13"/>
        <v>0</v>
      </c>
      <c r="K99" s="98">
        <f t="shared" si="14"/>
        <v>0</v>
      </c>
      <c r="L99" s="98">
        <f t="shared" si="15"/>
        <v>0</v>
      </c>
      <c r="M99" s="98">
        <f t="shared" si="16"/>
        <v>0</v>
      </c>
      <c r="N99" s="97"/>
    </row>
    <row r="100" spans="1:14" x14ac:dyDescent="0.45">
      <c r="A100" s="78"/>
      <c r="B100" s="78"/>
      <c r="C100" s="103">
        <f t="shared" si="11"/>
        <v>2027</v>
      </c>
      <c r="D100" s="103"/>
      <c r="E100" s="97"/>
      <c r="F100" s="97"/>
      <c r="G100" s="98">
        <f t="shared" si="12"/>
        <v>0</v>
      </c>
      <c r="H100" s="97"/>
      <c r="I100" s="97"/>
      <c r="J100" s="98">
        <f t="shared" si="13"/>
        <v>0</v>
      </c>
      <c r="K100" s="98">
        <f t="shared" si="14"/>
        <v>0</v>
      </c>
      <c r="L100" s="98">
        <f t="shared" si="15"/>
        <v>0</v>
      </c>
      <c r="M100" s="98">
        <f t="shared" si="16"/>
        <v>0</v>
      </c>
      <c r="N100" s="97"/>
    </row>
    <row r="101" spans="1:14" x14ac:dyDescent="0.45">
      <c r="A101" s="78"/>
      <c r="B101" s="78"/>
      <c r="C101" s="103">
        <f t="shared" si="11"/>
        <v>2028</v>
      </c>
      <c r="D101" s="103"/>
      <c r="E101" s="97"/>
      <c r="F101" s="97"/>
      <c r="G101" s="98">
        <f t="shared" si="12"/>
        <v>0</v>
      </c>
      <c r="H101" s="97"/>
      <c r="I101" s="97"/>
      <c r="J101" s="98">
        <f t="shared" si="13"/>
        <v>0</v>
      </c>
      <c r="K101" s="98">
        <f t="shared" si="14"/>
        <v>0</v>
      </c>
      <c r="L101" s="98">
        <f t="shared" si="15"/>
        <v>0</v>
      </c>
      <c r="M101" s="98">
        <f t="shared" si="16"/>
        <v>0</v>
      </c>
      <c r="N101" s="97"/>
    </row>
    <row r="102" spans="1:14" x14ac:dyDescent="0.45">
      <c r="A102" s="78"/>
      <c r="B102" s="78"/>
      <c r="C102" s="103">
        <f>C97</f>
        <v>2024</v>
      </c>
      <c r="D102" s="103"/>
      <c r="E102" s="97"/>
      <c r="F102" s="97"/>
      <c r="G102" s="98">
        <f t="shared" si="12"/>
        <v>0</v>
      </c>
      <c r="H102" s="97"/>
      <c r="I102" s="97"/>
      <c r="J102" s="98">
        <f t="shared" ref="J102:J121" si="17">I102*H102</f>
        <v>0</v>
      </c>
      <c r="K102" s="98">
        <f t="shared" ref="K102:K121" si="18">E102-H102</f>
        <v>0</v>
      </c>
      <c r="L102" s="98">
        <f t="shared" ref="L102:L121" si="19">F102-I102</f>
        <v>0</v>
      </c>
      <c r="M102" s="98">
        <f t="shared" ref="M102:M121" si="20">G102-J102</f>
        <v>0</v>
      </c>
      <c r="N102" s="97"/>
    </row>
    <row r="103" spans="1:14" x14ac:dyDescent="0.45">
      <c r="A103" s="78"/>
      <c r="B103" s="78"/>
      <c r="C103" s="103">
        <f t="shared" si="11"/>
        <v>2025</v>
      </c>
      <c r="D103" s="103"/>
      <c r="E103" s="97"/>
      <c r="F103" s="97"/>
      <c r="G103" s="98">
        <f t="shared" si="12"/>
        <v>0</v>
      </c>
      <c r="H103" s="97"/>
      <c r="I103" s="97"/>
      <c r="J103" s="98">
        <f t="shared" si="17"/>
        <v>0</v>
      </c>
      <c r="K103" s="98">
        <f t="shared" si="18"/>
        <v>0</v>
      </c>
      <c r="L103" s="98">
        <f t="shared" si="19"/>
        <v>0</v>
      </c>
      <c r="M103" s="98">
        <f t="shared" si="20"/>
        <v>0</v>
      </c>
      <c r="N103" s="97"/>
    </row>
    <row r="104" spans="1:14" x14ac:dyDescent="0.45">
      <c r="A104" s="78"/>
      <c r="B104" s="78"/>
      <c r="C104" s="103">
        <f t="shared" si="11"/>
        <v>2026</v>
      </c>
      <c r="D104" s="103"/>
      <c r="E104" s="97"/>
      <c r="F104" s="97"/>
      <c r="G104" s="98">
        <f t="shared" si="12"/>
        <v>0</v>
      </c>
      <c r="H104" s="97"/>
      <c r="I104" s="97"/>
      <c r="J104" s="98">
        <f t="shared" si="17"/>
        <v>0</v>
      </c>
      <c r="K104" s="98">
        <f t="shared" si="18"/>
        <v>0</v>
      </c>
      <c r="L104" s="98">
        <f t="shared" si="19"/>
        <v>0</v>
      </c>
      <c r="M104" s="98">
        <f t="shared" si="20"/>
        <v>0</v>
      </c>
      <c r="N104" s="97"/>
    </row>
    <row r="105" spans="1:14" x14ac:dyDescent="0.45">
      <c r="A105" s="78"/>
      <c r="B105" s="78"/>
      <c r="C105" s="103">
        <f t="shared" si="11"/>
        <v>2027</v>
      </c>
      <c r="D105" s="103"/>
      <c r="E105" s="97"/>
      <c r="F105" s="97"/>
      <c r="G105" s="98">
        <f t="shared" si="12"/>
        <v>0</v>
      </c>
      <c r="H105" s="97"/>
      <c r="I105" s="97"/>
      <c r="J105" s="98">
        <f t="shared" si="17"/>
        <v>0</v>
      </c>
      <c r="K105" s="98">
        <f t="shared" si="18"/>
        <v>0</v>
      </c>
      <c r="L105" s="98">
        <f t="shared" si="19"/>
        <v>0</v>
      </c>
      <c r="M105" s="98">
        <f t="shared" si="20"/>
        <v>0</v>
      </c>
      <c r="N105" s="97"/>
    </row>
    <row r="106" spans="1:14" x14ac:dyDescent="0.45">
      <c r="A106" s="78"/>
      <c r="B106" s="78"/>
      <c r="C106" s="103">
        <f t="shared" si="11"/>
        <v>2028</v>
      </c>
      <c r="D106" s="103"/>
      <c r="E106" s="97"/>
      <c r="F106" s="97"/>
      <c r="G106" s="98">
        <f t="shared" si="12"/>
        <v>0</v>
      </c>
      <c r="H106" s="97"/>
      <c r="I106" s="97"/>
      <c r="J106" s="98">
        <f t="shared" si="17"/>
        <v>0</v>
      </c>
      <c r="K106" s="98">
        <f t="shared" si="18"/>
        <v>0</v>
      </c>
      <c r="L106" s="98">
        <f t="shared" si="19"/>
        <v>0</v>
      </c>
      <c r="M106" s="98">
        <f t="shared" si="20"/>
        <v>0</v>
      </c>
      <c r="N106" s="97"/>
    </row>
    <row r="107" spans="1:14" x14ac:dyDescent="0.45">
      <c r="A107" s="78"/>
      <c r="B107" s="78"/>
      <c r="C107" s="103">
        <f>C102</f>
        <v>2024</v>
      </c>
      <c r="D107" s="103"/>
      <c r="E107" s="97"/>
      <c r="F107" s="97"/>
      <c r="G107" s="98">
        <f t="shared" si="12"/>
        <v>0</v>
      </c>
      <c r="H107" s="97"/>
      <c r="I107" s="97"/>
      <c r="J107" s="98">
        <f t="shared" si="17"/>
        <v>0</v>
      </c>
      <c r="K107" s="98">
        <f t="shared" si="18"/>
        <v>0</v>
      </c>
      <c r="L107" s="98">
        <f t="shared" si="19"/>
        <v>0</v>
      </c>
      <c r="M107" s="98">
        <f t="shared" si="20"/>
        <v>0</v>
      </c>
      <c r="N107" s="97"/>
    </row>
    <row r="108" spans="1:14" x14ac:dyDescent="0.45">
      <c r="A108" s="78"/>
      <c r="B108" s="78"/>
      <c r="C108" s="103">
        <f t="shared" si="11"/>
        <v>2025</v>
      </c>
      <c r="D108" s="103"/>
      <c r="E108" s="97"/>
      <c r="F108" s="97"/>
      <c r="G108" s="98">
        <f t="shared" si="12"/>
        <v>0</v>
      </c>
      <c r="H108" s="97"/>
      <c r="I108" s="97"/>
      <c r="J108" s="98">
        <f t="shared" si="17"/>
        <v>0</v>
      </c>
      <c r="K108" s="98">
        <f t="shared" si="18"/>
        <v>0</v>
      </c>
      <c r="L108" s="98">
        <f t="shared" si="19"/>
        <v>0</v>
      </c>
      <c r="M108" s="98">
        <f t="shared" si="20"/>
        <v>0</v>
      </c>
      <c r="N108" s="97"/>
    </row>
    <row r="109" spans="1:14" x14ac:dyDescent="0.45">
      <c r="A109" s="78"/>
      <c r="B109" s="78"/>
      <c r="C109" s="103">
        <f t="shared" si="11"/>
        <v>2026</v>
      </c>
      <c r="D109" s="103"/>
      <c r="E109" s="97"/>
      <c r="F109" s="97"/>
      <c r="G109" s="98">
        <f t="shared" si="12"/>
        <v>0</v>
      </c>
      <c r="H109" s="97"/>
      <c r="I109" s="97"/>
      <c r="J109" s="98">
        <f t="shared" si="17"/>
        <v>0</v>
      </c>
      <c r="K109" s="98">
        <f t="shared" si="18"/>
        <v>0</v>
      </c>
      <c r="L109" s="98">
        <f t="shared" si="19"/>
        <v>0</v>
      </c>
      <c r="M109" s="98">
        <f t="shared" si="20"/>
        <v>0</v>
      </c>
      <c r="N109" s="97"/>
    </row>
    <row r="110" spans="1:14" x14ac:dyDescent="0.45">
      <c r="A110" s="78"/>
      <c r="B110" s="78"/>
      <c r="C110" s="103">
        <f t="shared" si="11"/>
        <v>2027</v>
      </c>
      <c r="D110" s="103"/>
      <c r="E110" s="97"/>
      <c r="F110" s="97"/>
      <c r="G110" s="98">
        <f t="shared" si="12"/>
        <v>0</v>
      </c>
      <c r="H110" s="97"/>
      <c r="I110" s="97"/>
      <c r="J110" s="98">
        <f t="shared" si="17"/>
        <v>0</v>
      </c>
      <c r="K110" s="98">
        <f t="shared" si="18"/>
        <v>0</v>
      </c>
      <c r="L110" s="98">
        <f t="shared" si="19"/>
        <v>0</v>
      </c>
      <c r="M110" s="98">
        <f t="shared" si="20"/>
        <v>0</v>
      </c>
      <c r="N110" s="97"/>
    </row>
    <row r="111" spans="1:14" x14ac:dyDescent="0.45">
      <c r="A111" s="78"/>
      <c r="B111" s="78"/>
      <c r="C111" s="103">
        <f t="shared" si="11"/>
        <v>2028</v>
      </c>
      <c r="D111" s="103"/>
      <c r="E111" s="97"/>
      <c r="F111" s="97"/>
      <c r="G111" s="98">
        <f t="shared" si="12"/>
        <v>0</v>
      </c>
      <c r="H111" s="97"/>
      <c r="I111" s="97"/>
      <c r="J111" s="98">
        <f t="shared" si="17"/>
        <v>0</v>
      </c>
      <c r="K111" s="98">
        <f t="shared" si="18"/>
        <v>0</v>
      </c>
      <c r="L111" s="98">
        <f t="shared" si="19"/>
        <v>0</v>
      </c>
      <c r="M111" s="98">
        <f t="shared" si="20"/>
        <v>0</v>
      </c>
      <c r="N111" s="97"/>
    </row>
    <row r="112" spans="1:14" x14ac:dyDescent="0.45">
      <c r="A112" s="78"/>
      <c r="B112" s="78"/>
      <c r="C112" s="103">
        <f>C107</f>
        <v>2024</v>
      </c>
      <c r="D112" s="103"/>
      <c r="E112" s="97"/>
      <c r="F112" s="97"/>
      <c r="G112" s="98">
        <f t="shared" si="12"/>
        <v>0</v>
      </c>
      <c r="H112" s="97"/>
      <c r="I112" s="97"/>
      <c r="J112" s="98">
        <f t="shared" si="17"/>
        <v>0</v>
      </c>
      <c r="K112" s="98">
        <f t="shared" si="18"/>
        <v>0</v>
      </c>
      <c r="L112" s="98">
        <f t="shared" si="19"/>
        <v>0</v>
      </c>
      <c r="M112" s="98">
        <f t="shared" si="20"/>
        <v>0</v>
      </c>
      <c r="N112" s="97"/>
    </row>
    <row r="113" spans="1:14" x14ac:dyDescent="0.45">
      <c r="A113" s="78"/>
      <c r="B113" s="78"/>
      <c r="C113" s="103">
        <f t="shared" si="11"/>
        <v>2025</v>
      </c>
      <c r="D113" s="103"/>
      <c r="E113" s="97"/>
      <c r="F113" s="97"/>
      <c r="G113" s="98">
        <f t="shared" si="12"/>
        <v>0</v>
      </c>
      <c r="H113" s="97"/>
      <c r="I113" s="97"/>
      <c r="J113" s="98">
        <f t="shared" si="17"/>
        <v>0</v>
      </c>
      <c r="K113" s="98">
        <f t="shared" si="18"/>
        <v>0</v>
      </c>
      <c r="L113" s="98">
        <f t="shared" si="19"/>
        <v>0</v>
      </c>
      <c r="M113" s="98">
        <f t="shared" si="20"/>
        <v>0</v>
      </c>
      <c r="N113" s="97"/>
    </row>
    <row r="114" spans="1:14" x14ac:dyDescent="0.45">
      <c r="A114" s="78"/>
      <c r="B114" s="78"/>
      <c r="C114" s="103">
        <f t="shared" si="11"/>
        <v>2026</v>
      </c>
      <c r="D114" s="103"/>
      <c r="E114" s="97"/>
      <c r="F114" s="97"/>
      <c r="G114" s="98">
        <f t="shared" si="12"/>
        <v>0</v>
      </c>
      <c r="H114" s="97"/>
      <c r="I114" s="97"/>
      <c r="J114" s="98">
        <f t="shared" si="17"/>
        <v>0</v>
      </c>
      <c r="K114" s="98">
        <f t="shared" si="18"/>
        <v>0</v>
      </c>
      <c r="L114" s="98">
        <f t="shared" si="19"/>
        <v>0</v>
      </c>
      <c r="M114" s="98">
        <f t="shared" si="20"/>
        <v>0</v>
      </c>
      <c r="N114" s="97"/>
    </row>
    <row r="115" spans="1:14" x14ac:dyDescent="0.45">
      <c r="A115" s="78"/>
      <c r="B115" s="78"/>
      <c r="C115" s="103">
        <f t="shared" si="11"/>
        <v>2027</v>
      </c>
      <c r="D115" s="103"/>
      <c r="E115" s="97"/>
      <c r="F115" s="97"/>
      <c r="G115" s="98">
        <f t="shared" si="12"/>
        <v>0</v>
      </c>
      <c r="H115" s="97"/>
      <c r="I115" s="97"/>
      <c r="J115" s="98">
        <f t="shared" si="17"/>
        <v>0</v>
      </c>
      <c r="K115" s="98">
        <f t="shared" si="18"/>
        <v>0</v>
      </c>
      <c r="L115" s="98">
        <f t="shared" si="19"/>
        <v>0</v>
      </c>
      <c r="M115" s="98">
        <f t="shared" si="20"/>
        <v>0</v>
      </c>
      <c r="N115" s="97"/>
    </row>
    <row r="116" spans="1:14" x14ac:dyDescent="0.45">
      <c r="A116" s="78"/>
      <c r="B116" s="78"/>
      <c r="C116" s="103">
        <f t="shared" si="11"/>
        <v>2028</v>
      </c>
      <c r="D116" s="103"/>
      <c r="E116" s="97"/>
      <c r="F116" s="97"/>
      <c r="G116" s="98">
        <f t="shared" si="12"/>
        <v>0</v>
      </c>
      <c r="H116" s="97"/>
      <c r="I116" s="97"/>
      <c r="J116" s="98">
        <f t="shared" si="17"/>
        <v>0</v>
      </c>
      <c r="K116" s="98">
        <f t="shared" si="18"/>
        <v>0</v>
      </c>
      <c r="L116" s="98">
        <f t="shared" si="19"/>
        <v>0</v>
      </c>
      <c r="M116" s="98">
        <f t="shared" si="20"/>
        <v>0</v>
      </c>
      <c r="N116" s="97"/>
    </row>
    <row r="117" spans="1:14" x14ac:dyDescent="0.45">
      <c r="A117" s="78"/>
      <c r="B117" s="78"/>
      <c r="C117" s="103">
        <f>C112</f>
        <v>2024</v>
      </c>
      <c r="D117" s="103"/>
      <c r="E117" s="97"/>
      <c r="F117" s="97"/>
      <c r="G117" s="98">
        <f t="shared" si="12"/>
        <v>0</v>
      </c>
      <c r="H117" s="97"/>
      <c r="I117" s="97"/>
      <c r="J117" s="98">
        <f t="shared" si="17"/>
        <v>0</v>
      </c>
      <c r="K117" s="98">
        <f t="shared" si="18"/>
        <v>0</v>
      </c>
      <c r="L117" s="98">
        <f t="shared" si="19"/>
        <v>0</v>
      </c>
      <c r="M117" s="98">
        <f t="shared" si="20"/>
        <v>0</v>
      </c>
      <c r="N117" s="97"/>
    </row>
    <row r="118" spans="1:14" x14ac:dyDescent="0.45">
      <c r="A118" s="78"/>
      <c r="B118" s="78"/>
      <c r="C118" s="103">
        <f t="shared" si="11"/>
        <v>2025</v>
      </c>
      <c r="D118" s="103"/>
      <c r="E118" s="97"/>
      <c r="F118" s="97"/>
      <c r="G118" s="98">
        <f t="shared" si="12"/>
        <v>0</v>
      </c>
      <c r="H118" s="97"/>
      <c r="I118" s="97"/>
      <c r="J118" s="98">
        <f t="shared" si="17"/>
        <v>0</v>
      </c>
      <c r="K118" s="98">
        <f t="shared" si="18"/>
        <v>0</v>
      </c>
      <c r="L118" s="98">
        <f t="shared" si="19"/>
        <v>0</v>
      </c>
      <c r="M118" s="98">
        <f t="shared" si="20"/>
        <v>0</v>
      </c>
      <c r="N118" s="97"/>
    </row>
    <row r="119" spans="1:14" x14ac:dyDescent="0.45">
      <c r="A119" s="78"/>
      <c r="B119" s="78"/>
      <c r="C119" s="103">
        <f t="shared" si="11"/>
        <v>2026</v>
      </c>
      <c r="D119" s="103"/>
      <c r="E119" s="97"/>
      <c r="F119" s="97"/>
      <c r="G119" s="98">
        <f t="shared" si="12"/>
        <v>0</v>
      </c>
      <c r="H119" s="97"/>
      <c r="I119" s="97"/>
      <c r="J119" s="98">
        <f t="shared" si="17"/>
        <v>0</v>
      </c>
      <c r="K119" s="98">
        <f t="shared" si="18"/>
        <v>0</v>
      </c>
      <c r="L119" s="98">
        <f t="shared" si="19"/>
        <v>0</v>
      </c>
      <c r="M119" s="98">
        <f t="shared" si="20"/>
        <v>0</v>
      </c>
      <c r="N119" s="97"/>
    </row>
    <row r="120" spans="1:14" x14ac:dyDescent="0.45">
      <c r="A120" s="78"/>
      <c r="B120" s="78"/>
      <c r="C120" s="103">
        <f t="shared" si="11"/>
        <v>2027</v>
      </c>
      <c r="D120" s="103"/>
      <c r="E120" s="97"/>
      <c r="F120" s="97"/>
      <c r="G120" s="98">
        <f t="shared" si="12"/>
        <v>0</v>
      </c>
      <c r="H120" s="97"/>
      <c r="I120" s="97"/>
      <c r="J120" s="98">
        <f t="shared" si="17"/>
        <v>0</v>
      </c>
      <c r="K120" s="98">
        <f t="shared" si="18"/>
        <v>0</v>
      </c>
      <c r="L120" s="98">
        <f t="shared" si="19"/>
        <v>0</v>
      </c>
      <c r="M120" s="98">
        <f t="shared" si="20"/>
        <v>0</v>
      </c>
      <c r="N120" s="97"/>
    </row>
    <row r="121" spans="1:14" x14ac:dyDescent="0.45">
      <c r="A121" s="78"/>
      <c r="B121" s="78"/>
      <c r="C121" s="103">
        <f t="shared" si="11"/>
        <v>2028</v>
      </c>
      <c r="D121" s="103"/>
      <c r="E121" s="97"/>
      <c r="F121" s="97"/>
      <c r="G121" s="98">
        <f t="shared" si="12"/>
        <v>0</v>
      </c>
      <c r="H121" s="97"/>
      <c r="I121" s="97"/>
      <c r="J121" s="98">
        <f t="shared" si="17"/>
        <v>0</v>
      </c>
      <c r="K121" s="98">
        <f t="shared" si="18"/>
        <v>0</v>
      </c>
      <c r="L121" s="98">
        <f t="shared" si="19"/>
        <v>0</v>
      </c>
      <c r="M121" s="98">
        <f t="shared" si="20"/>
        <v>0</v>
      </c>
      <c r="N121" s="97"/>
    </row>
    <row r="122" spans="1:14" x14ac:dyDescent="0.45">
      <c r="E122" s="68"/>
      <c r="F122" s="68"/>
      <c r="G122" s="68"/>
      <c r="H122" s="68"/>
      <c r="I122" s="68"/>
      <c r="J122" s="68"/>
      <c r="K122" s="68"/>
      <c r="L122" s="68"/>
      <c r="M122" s="68"/>
      <c r="N122" s="68"/>
    </row>
    <row r="123" spans="1:14" x14ac:dyDescent="0.45">
      <c r="E123" s="68"/>
      <c r="F123" s="68"/>
      <c r="G123" s="68"/>
      <c r="H123" s="68"/>
      <c r="I123" s="68"/>
      <c r="J123" s="68"/>
      <c r="K123" s="68"/>
      <c r="L123" s="68"/>
      <c r="M123" s="68"/>
      <c r="N123" s="68"/>
    </row>
    <row r="124" spans="1:14" x14ac:dyDescent="0.45">
      <c r="E124" s="68"/>
      <c r="F124" s="68"/>
      <c r="G124" s="68"/>
      <c r="H124" s="68"/>
      <c r="I124" s="68"/>
      <c r="J124" s="68"/>
      <c r="K124" s="68"/>
      <c r="L124" s="68"/>
      <c r="M124" s="68"/>
      <c r="N124" s="68"/>
    </row>
    <row r="125" spans="1:14" x14ac:dyDescent="0.45">
      <c r="E125" s="68"/>
      <c r="F125" s="68"/>
      <c r="G125" s="68"/>
      <c r="H125" s="68"/>
      <c r="I125" s="68"/>
      <c r="J125" s="68"/>
      <c r="K125" s="68"/>
      <c r="L125" s="68"/>
      <c r="M125" s="68"/>
      <c r="N125" s="68"/>
    </row>
    <row r="126" spans="1:14" x14ac:dyDescent="0.45">
      <c r="E126" s="68"/>
      <c r="F126" s="68"/>
      <c r="G126" s="68"/>
      <c r="H126" s="68"/>
      <c r="I126" s="68"/>
      <c r="J126" s="68"/>
      <c r="K126" s="68"/>
      <c r="L126" s="68"/>
      <c r="M126" s="68"/>
      <c r="N126" s="68"/>
    </row>
    <row r="127" spans="1:14" x14ac:dyDescent="0.45">
      <c r="E127" s="68"/>
      <c r="F127" s="68"/>
      <c r="G127" s="68"/>
      <c r="H127" s="68"/>
      <c r="I127" s="68"/>
      <c r="J127" s="68"/>
      <c r="K127" s="68"/>
      <c r="L127" s="68"/>
      <c r="M127" s="68"/>
      <c r="N127" s="68"/>
    </row>
    <row r="128" spans="1:14" x14ac:dyDescent="0.45">
      <c r="E128" s="68"/>
      <c r="F128" s="68"/>
      <c r="G128" s="68"/>
      <c r="H128" s="68"/>
      <c r="I128" s="68"/>
      <c r="J128" s="68"/>
      <c r="K128" s="68"/>
      <c r="L128" s="68"/>
      <c r="M128" s="68"/>
      <c r="N128" s="68"/>
    </row>
    <row r="129" spans="5:14" x14ac:dyDescent="0.45">
      <c r="E129" s="68"/>
      <c r="F129" s="68"/>
      <c r="G129" s="68"/>
      <c r="H129" s="68"/>
      <c r="I129" s="68"/>
      <c r="J129" s="68"/>
      <c r="K129" s="68"/>
      <c r="L129" s="68"/>
      <c r="M129" s="68"/>
      <c r="N129" s="68"/>
    </row>
    <row r="130" spans="5:14" x14ac:dyDescent="0.45">
      <c r="E130" s="68"/>
      <c r="F130" s="68"/>
      <c r="G130" s="68"/>
      <c r="H130" s="68"/>
      <c r="I130" s="68"/>
      <c r="J130" s="68"/>
      <c r="K130" s="68"/>
      <c r="L130" s="68"/>
      <c r="M130" s="68"/>
      <c r="N130" s="68"/>
    </row>
    <row r="131" spans="5:14" x14ac:dyDescent="0.45">
      <c r="E131" s="68"/>
      <c r="F131" s="68"/>
      <c r="G131" s="68"/>
      <c r="H131" s="68"/>
      <c r="I131" s="68"/>
      <c r="J131" s="68"/>
      <c r="K131" s="68"/>
      <c r="L131" s="68"/>
      <c r="M131" s="68"/>
      <c r="N131" s="68"/>
    </row>
    <row r="132" spans="5:14" x14ac:dyDescent="0.45">
      <c r="E132" s="68"/>
      <c r="F132" s="68"/>
      <c r="G132" s="68"/>
      <c r="H132" s="68"/>
      <c r="I132" s="68"/>
      <c r="J132" s="68"/>
      <c r="K132" s="68"/>
      <c r="L132" s="68"/>
      <c r="M132" s="68"/>
      <c r="N132" s="68"/>
    </row>
    <row r="133" spans="5:14" x14ac:dyDescent="0.45">
      <c r="E133" s="68"/>
      <c r="F133" s="68"/>
      <c r="G133" s="68"/>
      <c r="H133" s="68"/>
      <c r="I133" s="68"/>
      <c r="J133" s="68"/>
      <c r="K133" s="68"/>
      <c r="L133" s="68"/>
      <c r="M133" s="68"/>
      <c r="N133" s="68"/>
    </row>
    <row r="134" spans="5:14" x14ac:dyDescent="0.45">
      <c r="E134" s="68"/>
      <c r="F134" s="68"/>
      <c r="G134" s="68"/>
      <c r="H134" s="68"/>
      <c r="I134" s="68"/>
      <c r="J134" s="68"/>
      <c r="K134" s="68"/>
      <c r="L134" s="68"/>
      <c r="M134" s="68"/>
      <c r="N134" s="68"/>
    </row>
    <row r="135" spans="5:14" x14ac:dyDescent="0.45">
      <c r="E135" s="68"/>
      <c r="F135" s="68"/>
      <c r="G135" s="68"/>
      <c r="H135" s="68"/>
      <c r="I135" s="68"/>
      <c r="J135" s="68"/>
      <c r="K135" s="68"/>
      <c r="L135" s="68"/>
      <c r="M135" s="68"/>
      <c r="N135" s="68"/>
    </row>
    <row r="136" spans="5:14" x14ac:dyDescent="0.45">
      <c r="E136" s="68"/>
      <c r="F136" s="68"/>
      <c r="G136" s="68"/>
      <c r="H136" s="68"/>
      <c r="I136" s="68"/>
      <c r="J136" s="68"/>
      <c r="K136" s="68"/>
      <c r="L136" s="68"/>
      <c r="M136" s="68"/>
      <c r="N136" s="68"/>
    </row>
    <row r="137" spans="5:14" x14ac:dyDescent="0.45">
      <c r="E137" s="68"/>
      <c r="F137" s="68"/>
      <c r="G137" s="68"/>
      <c r="H137" s="68"/>
      <c r="I137" s="68"/>
      <c r="J137" s="68"/>
      <c r="K137" s="68"/>
      <c r="L137" s="68"/>
      <c r="M137" s="68"/>
      <c r="N137" s="68"/>
    </row>
    <row r="138" spans="5:14" x14ac:dyDescent="0.45">
      <c r="E138" s="68"/>
      <c r="F138" s="68"/>
      <c r="G138" s="68"/>
      <c r="H138" s="68"/>
      <c r="I138" s="68"/>
      <c r="J138" s="68"/>
      <c r="K138" s="68"/>
      <c r="L138" s="68"/>
      <c r="M138" s="68"/>
      <c r="N138" s="68"/>
    </row>
    <row r="139" spans="5:14" x14ac:dyDescent="0.45">
      <c r="E139" s="68"/>
      <c r="F139" s="68"/>
      <c r="G139" s="68"/>
      <c r="H139" s="68"/>
      <c r="I139" s="68"/>
      <c r="J139" s="68"/>
      <c r="K139" s="68"/>
      <c r="L139" s="68"/>
      <c r="M139" s="68"/>
      <c r="N139" s="68"/>
    </row>
    <row r="140" spans="5:14" x14ac:dyDescent="0.45">
      <c r="E140" s="68"/>
      <c r="F140" s="68"/>
      <c r="G140" s="68"/>
      <c r="H140" s="68"/>
      <c r="I140" s="68"/>
      <c r="J140" s="68"/>
      <c r="K140" s="68"/>
      <c r="L140" s="68"/>
      <c r="M140" s="68"/>
      <c r="N140" s="68"/>
    </row>
    <row r="141" spans="5:14" x14ac:dyDescent="0.45">
      <c r="E141" s="68"/>
      <c r="F141" s="68"/>
      <c r="G141" s="68"/>
      <c r="H141" s="68"/>
      <c r="I141" s="68"/>
      <c r="J141" s="68"/>
      <c r="K141" s="68"/>
      <c r="L141" s="68"/>
      <c r="M141" s="68"/>
      <c r="N141" s="68"/>
    </row>
    <row r="142" spans="5:14" x14ac:dyDescent="0.45">
      <c r="E142" s="68"/>
      <c r="F142" s="68"/>
      <c r="G142" s="68"/>
      <c r="H142" s="68"/>
      <c r="I142" s="68"/>
      <c r="J142" s="68"/>
      <c r="K142" s="68"/>
      <c r="L142" s="68"/>
      <c r="M142" s="68"/>
      <c r="N142" s="68"/>
    </row>
    <row r="143" spans="5:14" x14ac:dyDescent="0.45">
      <c r="E143" s="68"/>
      <c r="F143" s="68"/>
      <c r="G143" s="68"/>
      <c r="H143" s="68"/>
      <c r="I143" s="68"/>
      <c r="J143" s="68"/>
      <c r="K143" s="68"/>
      <c r="L143" s="68"/>
      <c r="M143" s="68"/>
      <c r="N143" s="68"/>
    </row>
    <row r="144" spans="5:14" x14ac:dyDescent="0.45">
      <c r="E144" s="68"/>
      <c r="F144" s="68"/>
      <c r="G144" s="68"/>
      <c r="H144" s="68"/>
      <c r="I144" s="68"/>
      <c r="J144" s="68"/>
      <c r="K144" s="68"/>
      <c r="L144" s="68"/>
      <c r="M144" s="68"/>
      <c r="N144" s="68"/>
    </row>
    <row r="145" spans="5:14" x14ac:dyDescent="0.45">
      <c r="E145" s="68"/>
      <c r="F145" s="68"/>
      <c r="G145" s="68"/>
      <c r="H145" s="68"/>
      <c r="I145" s="68"/>
      <c r="J145" s="68"/>
      <c r="K145" s="68"/>
      <c r="L145" s="68"/>
      <c r="M145" s="68"/>
      <c r="N145" s="68"/>
    </row>
    <row r="146" spans="5:14" x14ac:dyDescent="0.45">
      <c r="E146" s="68"/>
      <c r="F146" s="68"/>
      <c r="G146" s="68"/>
      <c r="H146" s="68"/>
      <c r="I146" s="68"/>
      <c r="J146" s="68"/>
      <c r="K146" s="68"/>
      <c r="L146" s="68"/>
      <c r="M146" s="68"/>
      <c r="N146" s="68"/>
    </row>
  </sheetData>
  <dataValidations count="1">
    <dataValidation type="list" allowBlank="1" showInputMessage="1" showErrorMessage="1" sqref="B7:B121" xr:uid="{00000000-0002-0000-0600-000000000000}">
      <formula1>$S$8:$S$18</formula1>
    </dataValidation>
  </dataValidations>
  <pageMargins left="0.25" right="0.25" top="0.25" bottom="0.25" header="0.25" footer="0.25"/>
  <pageSetup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T55"/>
  <sheetViews>
    <sheetView topLeftCell="A40" zoomScale="70" zoomScaleNormal="70" workbookViewId="0">
      <selection activeCell="L40" sqref="L40"/>
    </sheetView>
  </sheetViews>
  <sheetFormatPr defaultRowHeight="14.25" x14ac:dyDescent="0.45"/>
  <cols>
    <col min="1" max="1" width="4.46484375" customWidth="1"/>
    <col min="2" max="2" width="10.19921875" customWidth="1"/>
    <col min="3" max="3" width="15.265625" customWidth="1"/>
    <col min="4" max="4" width="14.73046875" customWidth="1"/>
    <col min="5" max="5" width="24.265625" customWidth="1"/>
    <col min="6" max="6" width="15.796875" customWidth="1"/>
    <col min="7" max="7" width="14.46484375" customWidth="1"/>
    <col min="8" max="8" width="16.19921875" customWidth="1"/>
    <col min="9" max="9" width="40.265625" customWidth="1"/>
    <col min="10" max="10" width="25" bestFit="1" customWidth="1"/>
    <col min="11" max="11" width="19.53125" customWidth="1"/>
    <col min="12" max="12" width="14.46484375" bestFit="1" customWidth="1"/>
    <col min="13" max="13" width="12.796875" customWidth="1"/>
    <col min="14" max="14" width="25.796875" bestFit="1" customWidth="1"/>
    <col min="15" max="15" width="28.19921875" bestFit="1" customWidth="1"/>
  </cols>
  <sheetData>
    <row r="1" spans="1:20" ht="18" x14ac:dyDescent="0.55000000000000004">
      <c r="A1" s="16" t="s">
        <v>207</v>
      </c>
    </row>
    <row r="2" spans="1:20" x14ac:dyDescent="0.45">
      <c r="A2" t="s">
        <v>208</v>
      </c>
    </row>
    <row r="4" spans="1:20" ht="18.399999999999999" thickBot="1" x14ac:dyDescent="0.6">
      <c r="A4" s="16" t="s">
        <v>196</v>
      </c>
    </row>
    <row r="5" spans="1:20" x14ac:dyDescent="0.45">
      <c r="B5" s="5"/>
      <c r="C5" s="151"/>
      <c r="D5" s="105"/>
      <c r="E5" s="153" t="s">
        <v>174</v>
      </c>
      <c r="F5" s="153" t="s">
        <v>175</v>
      </c>
      <c r="G5" s="153" t="s">
        <v>176</v>
      </c>
      <c r="H5" s="153"/>
      <c r="I5" s="153" t="s">
        <v>177</v>
      </c>
      <c r="J5" s="153" t="s">
        <v>178</v>
      </c>
      <c r="K5" s="104" t="s">
        <v>179</v>
      </c>
      <c r="L5" s="153" t="s">
        <v>180</v>
      </c>
      <c r="M5" s="153" t="s">
        <v>181</v>
      </c>
      <c r="N5" s="154"/>
      <c r="O5" s="154"/>
      <c r="P5" s="105"/>
      <c r="Q5" s="105"/>
      <c r="R5" s="105"/>
      <c r="S5" s="105"/>
      <c r="T5" s="106"/>
    </row>
    <row r="6" spans="1:20" ht="14.65" thickBot="1" x14ac:dyDescent="0.5">
      <c r="C6" s="107" t="s">
        <v>182</v>
      </c>
      <c r="D6" s="108" t="s">
        <v>114</v>
      </c>
      <c r="E6" s="109" t="s">
        <v>183</v>
      </c>
      <c r="F6" s="109" t="s">
        <v>184</v>
      </c>
      <c r="G6" s="109" t="s">
        <v>185</v>
      </c>
      <c r="H6" s="109" t="s">
        <v>186</v>
      </c>
      <c r="I6" s="109" t="s">
        <v>187</v>
      </c>
      <c r="J6" s="109" t="s">
        <v>188</v>
      </c>
      <c r="K6" s="110" t="s">
        <v>189</v>
      </c>
      <c r="L6" s="109" t="s">
        <v>190</v>
      </c>
      <c r="M6" s="109" t="s">
        <v>191</v>
      </c>
      <c r="N6" s="110" t="s">
        <v>192</v>
      </c>
      <c r="O6" s="110" t="s">
        <v>193</v>
      </c>
      <c r="P6" s="108" t="s">
        <v>61</v>
      </c>
      <c r="Q6" s="111"/>
      <c r="R6" s="111"/>
      <c r="S6" s="111"/>
      <c r="T6" s="112"/>
    </row>
    <row r="7" spans="1:20" x14ac:dyDescent="0.45">
      <c r="B7" s="113">
        <v>1</v>
      </c>
      <c r="C7" s="114"/>
      <c r="D7" s="115"/>
      <c r="E7" s="116"/>
      <c r="F7" s="117"/>
      <c r="G7" s="117"/>
      <c r="H7" s="117"/>
      <c r="I7" s="118"/>
      <c r="J7" s="118"/>
      <c r="K7" s="119" t="str">
        <f>IF($E7="","",PRODUCT(E7:J7))</f>
        <v/>
      </c>
      <c r="L7" s="120"/>
      <c r="M7" s="117"/>
      <c r="N7" s="181" t="str">
        <f>IF($E7="","",PRODUCT($K7:L7))</f>
        <v/>
      </c>
      <c r="O7" s="181" t="str">
        <f>IF($E7="","",PRODUCT($K7:M7))</f>
        <v/>
      </c>
      <c r="P7" s="121"/>
      <c r="Q7" s="121"/>
      <c r="R7" s="121"/>
      <c r="S7" s="121"/>
      <c r="T7" s="55"/>
    </row>
    <row r="8" spans="1:20" x14ac:dyDescent="0.45">
      <c r="B8" s="122">
        <v>2</v>
      </c>
      <c r="C8" s="123"/>
      <c r="D8" s="124"/>
      <c r="E8" s="125"/>
      <c r="F8" s="126"/>
      <c r="G8" s="126"/>
      <c r="H8" s="126"/>
      <c r="I8" s="127"/>
      <c r="J8" s="127"/>
      <c r="K8" s="128" t="str">
        <f t="shared" ref="K8:K14" si="0">IF($E8="","",PRODUCT(E8:J8))</f>
        <v/>
      </c>
      <c r="L8" s="129"/>
      <c r="M8" s="126"/>
      <c r="N8" s="182" t="str">
        <f>IF($E8="","",PRODUCT($K8:L8))</f>
        <v/>
      </c>
      <c r="O8" s="182" t="str">
        <f>IF($E8="","",PRODUCT($K8:M8))</f>
        <v/>
      </c>
      <c r="P8" s="48"/>
      <c r="Q8" s="48"/>
      <c r="R8" s="48"/>
      <c r="S8" s="48"/>
      <c r="T8" s="53"/>
    </row>
    <row r="9" spans="1:20" x14ac:dyDescent="0.45">
      <c r="B9" s="122">
        <v>3</v>
      </c>
      <c r="C9" s="123"/>
      <c r="D9" s="130"/>
      <c r="E9" s="125"/>
      <c r="F9" s="126"/>
      <c r="G9" s="126"/>
      <c r="H9" s="126"/>
      <c r="I9" s="127"/>
      <c r="J9" s="127"/>
      <c r="K9" s="128" t="str">
        <f t="shared" si="0"/>
        <v/>
      </c>
      <c r="L9" s="129"/>
      <c r="M9" s="126"/>
      <c r="N9" s="182" t="str">
        <f>IF($E9="","",PRODUCT($K9:L9))</f>
        <v/>
      </c>
      <c r="O9" s="182" t="str">
        <f>IF($E9="","",PRODUCT($K9:M9))</f>
        <v/>
      </c>
      <c r="P9" s="48"/>
      <c r="Q9" s="48"/>
      <c r="R9" s="48"/>
      <c r="S9" s="48"/>
      <c r="T9" s="53"/>
    </row>
    <row r="10" spans="1:20" x14ac:dyDescent="0.45">
      <c r="B10" s="122">
        <v>4</v>
      </c>
      <c r="C10" s="123"/>
      <c r="D10" s="124"/>
      <c r="E10" s="125"/>
      <c r="F10" s="126"/>
      <c r="G10" s="126"/>
      <c r="H10" s="126"/>
      <c r="I10" s="127"/>
      <c r="J10" s="127"/>
      <c r="K10" s="128" t="str">
        <f t="shared" si="0"/>
        <v/>
      </c>
      <c r="L10" s="129"/>
      <c r="M10" s="126"/>
      <c r="N10" s="182" t="str">
        <f>IF($E10="","",PRODUCT($K10:L10))</f>
        <v/>
      </c>
      <c r="O10" s="182" t="str">
        <f>IF($E10="","",PRODUCT($K10:M10))</f>
        <v/>
      </c>
      <c r="P10" s="48"/>
      <c r="Q10" s="48"/>
      <c r="R10" s="48"/>
      <c r="S10" s="48"/>
      <c r="T10" s="53"/>
    </row>
    <row r="11" spans="1:20" x14ac:dyDescent="0.45">
      <c r="B11" s="122">
        <v>5</v>
      </c>
      <c r="C11" s="123"/>
      <c r="D11" s="124"/>
      <c r="E11" s="125"/>
      <c r="F11" s="126"/>
      <c r="G11" s="126"/>
      <c r="H11" s="126"/>
      <c r="I11" s="127"/>
      <c r="J11" s="127"/>
      <c r="K11" s="128" t="str">
        <f t="shared" si="0"/>
        <v/>
      </c>
      <c r="L11" s="129"/>
      <c r="M11" s="126"/>
      <c r="N11" s="182" t="str">
        <f>IF($E11="","",PRODUCT($K11:L11))</f>
        <v/>
      </c>
      <c r="O11" s="182" t="str">
        <f>IF($E11="","",PRODUCT($K11:M11))</f>
        <v/>
      </c>
      <c r="P11" s="48"/>
      <c r="Q11" s="48"/>
      <c r="R11" s="48"/>
      <c r="S11" s="48"/>
      <c r="T11" s="53"/>
    </row>
    <row r="12" spans="1:20" x14ac:dyDescent="0.45">
      <c r="B12" s="122">
        <v>6</v>
      </c>
      <c r="C12" s="123"/>
      <c r="D12" s="131"/>
      <c r="E12" s="125"/>
      <c r="F12" s="126"/>
      <c r="G12" s="126"/>
      <c r="H12" s="126"/>
      <c r="I12" s="127"/>
      <c r="J12" s="127"/>
      <c r="K12" s="128" t="str">
        <f t="shared" si="0"/>
        <v/>
      </c>
      <c r="L12" s="129"/>
      <c r="M12" s="126"/>
      <c r="N12" s="182" t="str">
        <f>IF($E12="","",PRODUCT($K12:L12))</f>
        <v/>
      </c>
      <c r="O12" s="182" t="str">
        <f>IF($E12="","",PRODUCT($K12:M12))</f>
        <v/>
      </c>
      <c r="P12" s="48"/>
      <c r="Q12" s="48"/>
      <c r="R12" s="48"/>
      <c r="S12" s="48"/>
      <c r="T12" s="53"/>
    </row>
    <row r="13" spans="1:20" x14ac:dyDescent="0.45">
      <c r="B13" s="122">
        <v>7</v>
      </c>
      <c r="C13" s="123"/>
      <c r="D13" s="132"/>
      <c r="E13" s="125"/>
      <c r="F13" s="126"/>
      <c r="G13" s="126"/>
      <c r="H13" s="126"/>
      <c r="I13" s="127"/>
      <c r="J13" s="127"/>
      <c r="K13" s="128" t="str">
        <f t="shared" si="0"/>
        <v/>
      </c>
      <c r="L13" s="129"/>
      <c r="M13" s="126"/>
      <c r="N13" s="182" t="str">
        <f>IF($E13="","",PRODUCT($K13:L13))</f>
        <v/>
      </c>
      <c r="O13" s="182" t="str">
        <f>IF($E13="","",PRODUCT($K13:M13))</f>
        <v/>
      </c>
      <c r="P13" s="48"/>
      <c r="Q13" s="48"/>
      <c r="R13" s="48"/>
      <c r="S13" s="48"/>
      <c r="T13" s="53"/>
    </row>
    <row r="14" spans="1:20" ht="14.65" thickBot="1" x14ac:dyDescent="0.5">
      <c r="B14" s="133">
        <v>8</v>
      </c>
      <c r="C14" s="134"/>
      <c r="D14" s="135"/>
      <c r="E14" s="136"/>
      <c r="F14" s="137"/>
      <c r="G14" s="137"/>
      <c r="H14" s="137"/>
      <c r="I14" s="138"/>
      <c r="J14" s="138"/>
      <c r="K14" s="139" t="str">
        <f t="shared" si="0"/>
        <v/>
      </c>
      <c r="L14" s="140"/>
      <c r="M14" s="137"/>
      <c r="N14" s="183" t="str">
        <f>IF($E14="","",PRODUCT($K14:L14))</f>
        <v/>
      </c>
      <c r="O14" s="183" t="str">
        <f>IF($E14="","",PRODUCT($K14:M14))</f>
        <v/>
      </c>
      <c r="P14" s="141"/>
      <c r="Q14" s="141"/>
      <c r="R14" s="141"/>
      <c r="S14" s="141"/>
      <c r="T14" s="54"/>
    </row>
    <row r="15" spans="1:20" ht="6.75" customHeight="1" x14ac:dyDescent="0.45">
      <c r="A15" s="150"/>
      <c r="N15" s="184"/>
      <c r="O15" s="184"/>
    </row>
    <row r="16" spans="1:20" x14ac:dyDescent="0.45">
      <c r="B16" s="186" t="s">
        <v>194</v>
      </c>
      <c r="C16" s="142" t="s">
        <v>195</v>
      </c>
      <c r="D16" s="143" t="s">
        <v>99</v>
      </c>
      <c r="E16" s="144">
        <v>1000000</v>
      </c>
      <c r="F16" s="145">
        <v>0.25</v>
      </c>
      <c r="G16" s="145">
        <v>1</v>
      </c>
      <c r="H16" s="145">
        <v>0.03</v>
      </c>
      <c r="I16" s="146">
        <v>1.4</v>
      </c>
      <c r="J16" s="146">
        <v>8.4</v>
      </c>
      <c r="K16" s="147">
        <f>IF($E16="","",PRODUCT(E16:J16))</f>
        <v>88200</v>
      </c>
      <c r="L16" s="148">
        <v>1000</v>
      </c>
      <c r="M16" s="145">
        <v>3.5000000000000003E-2</v>
      </c>
      <c r="N16" s="185">
        <f>IF($E16="","",PRODUCT($K16:L16))</f>
        <v>88200000</v>
      </c>
      <c r="O16" s="185">
        <f>IF($E16="","",PRODUCT($K16:M16))</f>
        <v>3087000.0000000005</v>
      </c>
      <c r="P16" s="149" t="s">
        <v>194</v>
      </c>
      <c r="Q16" s="149"/>
      <c r="R16" s="149"/>
      <c r="S16" s="149"/>
      <c r="T16" s="23"/>
    </row>
    <row r="18" spans="1:18" ht="18.399999999999999" thickBot="1" x14ac:dyDescent="0.6">
      <c r="A18" s="16" t="s">
        <v>205</v>
      </c>
    </row>
    <row r="19" spans="1:18" x14ac:dyDescent="0.45">
      <c r="C19" s="151"/>
      <c r="D19" s="105"/>
      <c r="E19" s="152" t="s">
        <v>197</v>
      </c>
      <c r="F19" s="152" t="s">
        <v>198</v>
      </c>
      <c r="G19" s="152"/>
      <c r="H19" s="152"/>
      <c r="I19" s="152" t="s">
        <v>131</v>
      </c>
      <c r="J19" s="152"/>
      <c r="K19" s="152"/>
      <c r="L19" s="153" t="s">
        <v>199</v>
      </c>
      <c r="M19" s="154"/>
      <c r="N19" s="105"/>
      <c r="O19" s="105"/>
      <c r="P19" s="105"/>
      <c r="Q19" s="105"/>
      <c r="R19" s="106"/>
    </row>
    <row r="20" spans="1:18" ht="14.65" thickBot="1" x14ac:dyDescent="0.5">
      <c r="C20" s="107" t="s">
        <v>129</v>
      </c>
      <c r="D20" s="109" t="s">
        <v>114</v>
      </c>
      <c r="E20" s="108" t="s">
        <v>200</v>
      </c>
      <c r="F20" s="155" t="s">
        <v>201</v>
      </c>
      <c r="G20" s="155" t="s">
        <v>202</v>
      </c>
      <c r="H20" s="155" t="s">
        <v>203</v>
      </c>
      <c r="I20" s="155" t="s">
        <v>201</v>
      </c>
      <c r="J20" s="155" t="s">
        <v>202</v>
      </c>
      <c r="K20" s="155" t="s">
        <v>203</v>
      </c>
      <c r="L20" s="109" t="s">
        <v>127</v>
      </c>
      <c r="M20" s="110" t="s">
        <v>204</v>
      </c>
      <c r="N20" s="108" t="s">
        <v>61</v>
      </c>
      <c r="O20" s="111"/>
      <c r="P20" s="111"/>
      <c r="Q20" s="111"/>
      <c r="R20" s="112"/>
    </row>
    <row r="21" spans="1:18" x14ac:dyDescent="0.45">
      <c r="B21" s="113">
        <v>1</v>
      </c>
      <c r="C21" s="114"/>
      <c r="D21" s="115"/>
      <c r="E21" s="156"/>
      <c r="F21" s="157"/>
      <c r="G21" s="158"/>
      <c r="H21" s="175">
        <f>F21*G21</f>
        <v>0</v>
      </c>
      <c r="I21" s="157"/>
      <c r="J21" s="159"/>
      <c r="K21" s="178">
        <f>I21*J21</f>
        <v>0</v>
      </c>
      <c r="L21" s="160"/>
      <c r="M21" s="181" t="str">
        <f>IF(E21="","",(H21-K21)*E21*L21)</f>
        <v/>
      </c>
      <c r="N21" s="121"/>
      <c r="O21" s="121"/>
      <c r="P21" s="121"/>
      <c r="Q21" s="121"/>
      <c r="R21" s="55"/>
    </row>
    <row r="22" spans="1:18" x14ac:dyDescent="0.45">
      <c r="B22" s="122">
        <v>2</v>
      </c>
      <c r="C22" s="123"/>
      <c r="D22" s="124"/>
      <c r="E22" s="161"/>
      <c r="F22" s="162"/>
      <c r="G22" s="163"/>
      <c r="H22" s="176">
        <f>F22*G22</f>
        <v>0</v>
      </c>
      <c r="I22" s="164"/>
      <c r="J22" s="165"/>
      <c r="K22" s="179">
        <f>I22*J22</f>
        <v>0</v>
      </c>
      <c r="L22" s="166"/>
      <c r="M22" s="182" t="str">
        <f t="shared" ref="M22:M27" si="1">IF(E22="","",(H22-K22)*E22*L22)</f>
        <v/>
      </c>
      <c r="N22" s="48"/>
      <c r="O22" s="48"/>
      <c r="P22" s="48"/>
      <c r="Q22" s="48"/>
      <c r="R22" s="53"/>
    </row>
    <row r="23" spans="1:18" x14ac:dyDescent="0.45">
      <c r="B23" s="122">
        <v>3</v>
      </c>
      <c r="C23" s="123"/>
      <c r="D23" s="130"/>
      <c r="E23" s="161"/>
      <c r="F23" s="162"/>
      <c r="G23" s="163"/>
      <c r="H23" s="176">
        <f>F23*G23</f>
        <v>0</v>
      </c>
      <c r="I23" s="164"/>
      <c r="J23" s="165"/>
      <c r="K23" s="179">
        <f>I23*J23</f>
        <v>0</v>
      </c>
      <c r="L23" s="166"/>
      <c r="M23" s="182" t="str">
        <f t="shared" si="1"/>
        <v/>
      </c>
      <c r="N23" s="48"/>
      <c r="O23" s="48"/>
      <c r="P23" s="48"/>
      <c r="Q23" s="48"/>
      <c r="R23" s="53"/>
    </row>
    <row r="24" spans="1:18" x14ac:dyDescent="0.45">
      <c r="B24" s="122">
        <v>4</v>
      </c>
      <c r="C24" s="123"/>
      <c r="D24" s="124"/>
      <c r="E24" s="161"/>
      <c r="F24" s="162"/>
      <c r="G24" s="163"/>
      <c r="H24" s="176">
        <f>F24*G24</f>
        <v>0</v>
      </c>
      <c r="I24" s="164"/>
      <c r="J24" s="165"/>
      <c r="K24" s="179">
        <f>I24*J24</f>
        <v>0</v>
      </c>
      <c r="L24" s="166"/>
      <c r="M24" s="182" t="str">
        <f t="shared" si="1"/>
        <v/>
      </c>
      <c r="N24" s="48"/>
      <c r="O24" s="48"/>
      <c r="P24" s="48"/>
      <c r="Q24" s="48"/>
      <c r="R24" s="53"/>
    </row>
    <row r="25" spans="1:18" x14ac:dyDescent="0.45">
      <c r="B25" s="122">
        <v>5</v>
      </c>
      <c r="C25" s="123"/>
      <c r="D25" s="124"/>
      <c r="E25" s="161"/>
      <c r="F25" s="162"/>
      <c r="G25" s="163"/>
      <c r="H25" s="176"/>
      <c r="I25" s="164"/>
      <c r="J25" s="165"/>
      <c r="K25" s="179"/>
      <c r="L25" s="166"/>
      <c r="M25" s="182" t="str">
        <f t="shared" si="1"/>
        <v/>
      </c>
      <c r="N25" s="48"/>
      <c r="O25" s="48"/>
      <c r="P25" s="48"/>
      <c r="Q25" s="48"/>
      <c r="R25" s="53"/>
    </row>
    <row r="26" spans="1:18" x14ac:dyDescent="0.45">
      <c r="B26" s="122">
        <v>6</v>
      </c>
      <c r="C26" s="123"/>
      <c r="D26" s="131"/>
      <c r="E26" s="161"/>
      <c r="F26" s="162"/>
      <c r="G26" s="163"/>
      <c r="H26" s="176"/>
      <c r="I26" s="164"/>
      <c r="J26" s="165"/>
      <c r="K26" s="179"/>
      <c r="L26" s="166"/>
      <c r="M26" s="182" t="str">
        <f t="shared" si="1"/>
        <v/>
      </c>
      <c r="N26" s="48"/>
      <c r="O26" s="48"/>
      <c r="P26" s="48"/>
      <c r="Q26" s="48"/>
      <c r="R26" s="53"/>
    </row>
    <row r="27" spans="1:18" x14ac:dyDescent="0.45">
      <c r="B27" s="122">
        <v>7</v>
      </c>
      <c r="C27" s="123"/>
      <c r="D27" s="132"/>
      <c r="E27" s="167"/>
      <c r="F27" s="168"/>
      <c r="G27" s="163"/>
      <c r="H27" s="176"/>
      <c r="I27" s="164"/>
      <c r="J27" s="165"/>
      <c r="K27" s="179"/>
      <c r="L27" s="166"/>
      <c r="M27" s="182" t="str">
        <f t="shared" si="1"/>
        <v/>
      </c>
      <c r="N27" s="48"/>
      <c r="O27" s="48"/>
      <c r="P27" s="48"/>
      <c r="Q27" s="48"/>
      <c r="R27" s="53"/>
    </row>
    <row r="28" spans="1:18" ht="14.65" thickBot="1" x14ac:dyDescent="0.5">
      <c r="B28" s="133">
        <v>8</v>
      </c>
      <c r="C28" s="134"/>
      <c r="D28" s="135"/>
      <c r="E28" s="169"/>
      <c r="F28" s="170"/>
      <c r="G28" s="171"/>
      <c r="H28" s="177"/>
      <c r="I28" s="172"/>
      <c r="J28" s="173"/>
      <c r="K28" s="180"/>
      <c r="L28" s="174"/>
      <c r="M28" s="183"/>
      <c r="N28" s="141"/>
      <c r="O28" s="141"/>
      <c r="P28" s="141"/>
      <c r="Q28" s="141"/>
      <c r="R28" s="54"/>
    </row>
    <row r="30" spans="1:18" x14ac:dyDescent="0.45">
      <c r="A30" s="5" t="s">
        <v>286</v>
      </c>
    </row>
    <row r="31" spans="1:18" x14ac:dyDescent="0.45">
      <c r="C31" s="240" t="s">
        <v>285</v>
      </c>
      <c r="D31" s="69"/>
      <c r="E31" s="69"/>
      <c r="F31" s="69"/>
      <c r="G31" s="69"/>
      <c r="H31" s="69"/>
      <c r="I31" s="241"/>
    </row>
    <row r="32" spans="1:18" ht="15.75" x14ac:dyDescent="0.5">
      <c r="B32" s="4"/>
      <c r="C32" s="242"/>
      <c r="D32" s="243" t="s">
        <v>274</v>
      </c>
      <c r="E32" s="243" t="s">
        <v>275</v>
      </c>
      <c r="F32" s="243" t="s">
        <v>276</v>
      </c>
      <c r="G32" s="243" t="s">
        <v>277</v>
      </c>
      <c r="H32" s="243" t="s">
        <v>278</v>
      </c>
      <c r="I32" s="244" t="s">
        <v>279</v>
      </c>
    </row>
    <row r="33" spans="2:9" ht="15.75" x14ac:dyDescent="0.5">
      <c r="B33" s="4"/>
      <c r="C33" s="14" t="s">
        <v>130</v>
      </c>
      <c r="D33" s="249"/>
      <c r="E33" s="249"/>
      <c r="F33" s="249"/>
      <c r="G33" s="249"/>
      <c r="H33" s="249"/>
      <c r="I33" s="246" t="s">
        <v>280</v>
      </c>
    </row>
    <row r="34" spans="2:9" ht="15.75" x14ac:dyDescent="0.5">
      <c r="B34" s="4"/>
      <c r="C34" s="14" t="s">
        <v>281</v>
      </c>
      <c r="D34" s="250"/>
      <c r="E34" s="250"/>
      <c r="F34" s="250"/>
      <c r="G34" s="250"/>
      <c r="H34" s="250"/>
      <c r="I34" s="246" t="s">
        <v>282</v>
      </c>
    </row>
    <row r="35" spans="2:9" ht="15.75" x14ac:dyDescent="0.5">
      <c r="B35" s="4"/>
      <c r="C35" s="14" t="s">
        <v>132</v>
      </c>
      <c r="D35" s="245">
        <f>D34-D33</f>
        <v>0</v>
      </c>
      <c r="E35" s="245">
        <f>E34-E33</f>
        <v>0</v>
      </c>
      <c r="F35" s="245">
        <f>F34-F33</f>
        <v>0</v>
      </c>
      <c r="G35" s="245">
        <f>G34-G33</f>
        <v>0</v>
      </c>
      <c r="H35" s="245">
        <f>H34-H33</f>
        <v>0</v>
      </c>
      <c r="I35" s="246"/>
    </row>
    <row r="36" spans="2:9" ht="15.75" x14ac:dyDescent="0.5">
      <c r="B36" s="4"/>
      <c r="C36" s="14" t="s">
        <v>299</v>
      </c>
      <c r="D36" s="260" t="str">
        <f>IF(D33="","",D35/$D33)</f>
        <v/>
      </c>
      <c r="E36" s="260" t="str">
        <f>IF(E33="","",E35/$D33)</f>
        <v/>
      </c>
      <c r="F36" s="260" t="str">
        <f>IF(F33="","",F35/$D33)</f>
        <v/>
      </c>
      <c r="G36" s="260" t="str">
        <f>IF(G33="","",G35/$D33)</f>
        <v/>
      </c>
      <c r="H36" s="260" t="str">
        <f>IF(H33="","",H35/$D33)</f>
        <v/>
      </c>
      <c r="I36" s="246"/>
    </row>
    <row r="37" spans="2:9" ht="15.75" x14ac:dyDescent="0.5">
      <c r="B37" s="4"/>
      <c r="C37" s="193" t="s">
        <v>283</v>
      </c>
      <c r="D37" s="247">
        <f>D35</f>
        <v>0</v>
      </c>
      <c r="E37" s="247">
        <f>E35-D35</f>
        <v>0</v>
      </c>
      <c r="F37" s="247">
        <f>F35-E35</f>
        <v>0</v>
      </c>
      <c r="G37" s="247">
        <f>G35-F35</f>
        <v>0</v>
      </c>
      <c r="H37" s="247">
        <f>H35-G35</f>
        <v>0</v>
      </c>
      <c r="I37" s="248" t="s">
        <v>284</v>
      </c>
    </row>
    <row r="38" spans="2:9" ht="15.75" x14ac:dyDescent="0.5">
      <c r="B38" s="4"/>
    </row>
    <row r="39" spans="2:9" ht="15.75" x14ac:dyDescent="0.5">
      <c r="B39" s="251" t="s">
        <v>194</v>
      </c>
      <c r="C39" s="266" t="s">
        <v>128</v>
      </c>
    </row>
    <row r="40" spans="2:9" ht="15.75" x14ac:dyDescent="0.5">
      <c r="B40" s="4"/>
      <c r="C40" s="240" t="s">
        <v>300</v>
      </c>
      <c r="D40" s="69"/>
      <c r="E40" s="69"/>
      <c r="F40" s="69"/>
      <c r="G40" s="69"/>
      <c r="H40" s="69"/>
      <c r="I40" s="241"/>
    </row>
    <row r="41" spans="2:9" x14ac:dyDescent="0.45">
      <c r="C41" s="242"/>
      <c r="D41" s="243" t="s">
        <v>274</v>
      </c>
      <c r="E41" s="243" t="s">
        <v>275</v>
      </c>
      <c r="F41" s="243" t="s">
        <v>276</v>
      </c>
      <c r="G41" s="243" t="s">
        <v>277</v>
      </c>
      <c r="H41" s="243" t="s">
        <v>278</v>
      </c>
      <c r="I41" s="244" t="s">
        <v>279</v>
      </c>
    </row>
    <row r="42" spans="2:9" x14ac:dyDescent="0.45">
      <c r="C42" s="14" t="s">
        <v>130</v>
      </c>
      <c r="D42" s="249">
        <v>5000</v>
      </c>
      <c r="E42" s="249">
        <v>5000</v>
      </c>
      <c r="F42" s="249">
        <v>5000</v>
      </c>
      <c r="G42" s="249">
        <v>5000</v>
      </c>
      <c r="H42" s="249">
        <v>5000</v>
      </c>
      <c r="I42" s="246" t="s">
        <v>280</v>
      </c>
    </row>
    <row r="43" spans="2:9" x14ac:dyDescent="0.45">
      <c r="C43" s="14" t="s">
        <v>281</v>
      </c>
      <c r="D43" s="250">
        <v>5000</v>
      </c>
      <c r="E43" s="250">
        <v>4750</v>
      </c>
      <c r="F43" s="250">
        <v>4500</v>
      </c>
      <c r="G43" s="250">
        <v>4250</v>
      </c>
      <c r="H43" s="250">
        <v>4250</v>
      </c>
      <c r="I43" s="246" t="s">
        <v>282</v>
      </c>
    </row>
    <row r="44" spans="2:9" x14ac:dyDescent="0.45">
      <c r="C44" s="14" t="s">
        <v>132</v>
      </c>
      <c r="D44" s="245">
        <f>D43-D42</f>
        <v>0</v>
      </c>
      <c r="E44" s="245">
        <f>E43-E42</f>
        <v>-250</v>
      </c>
      <c r="F44" s="245">
        <f>F43-F42</f>
        <v>-500</v>
      </c>
      <c r="G44" s="245">
        <f>G43-G42</f>
        <v>-750</v>
      </c>
      <c r="H44" s="245">
        <f>H43-H42</f>
        <v>-750</v>
      </c>
      <c r="I44" s="246"/>
    </row>
    <row r="45" spans="2:9" x14ac:dyDescent="0.45">
      <c r="C45" s="14" t="s">
        <v>299</v>
      </c>
      <c r="D45" s="260">
        <f>IF(D42="","",D44/$D42)</f>
        <v>0</v>
      </c>
      <c r="E45" s="260">
        <f>IF(E42="","",E44/$D42)</f>
        <v>-0.05</v>
      </c>
      <c r="F45" s="260">
        <f>IF(F42="","",F44/$D42)</f>
        <v>-0.1</v>
      </c>
      <c r="G45" s="260">
        <f>IF(G42="","",G44/$D42)</f>
        <v>-0.15</v>
      </c>
      <c r="H45" s="260">
        <f>IF(H42="","",H44/$D42)</f>
        <v>-0.15</v>
      </c>
      <c r="I45" s="246"/>
    </row>
    <row r="46" spans="2:9" x14ac:dyDescent="0.45">
      <c r="C46" s="193" t="s">
        <v>283</v>
      </c>
      <c r="D46" s="247">
        <f>D44</f>
        <v>0</v>
      </c>
      <c r="E46" s="247">
        <f>E44-D44</f>
        <v>-250</v>
      </c>
      <c r="F46" s="247">
        <f>F44-E44</f>
        <v>-250</v>
      </c>
      <c r="G46" s="247">
        <f>G44-F44</f>
        <v>-250</v>
      </c>
      <c r="H46" s="247">
        <f>H44-G44</f>
        <v>0</v>
      </c>
      <c r="I46" s="248" t="s">
        <v>284</v>
      </c>
    </row>
    <row r="47" spans="2:9" x14ac:dyDescent="0.45">
      <c r="D47" s="245"/>
      <c r="E47" s="245"/>
      <c r="F47" s="245"/>
      <c r="G47" s="245"/>
      <c r="H47" s="245"/>
      <c r="I47" s="12"/>
    </row>
    <row r="48" spans="2:9" ht="15.75" x14ac:dyDescent="0.5">
      <c r="B48" s="251" t="s">
        <v>194</v>
      </c>
      <c r="C48" s="266" t="s">
        <v>127</v>
      </c>
    </row>
    <row r="49" spans="3:9" x14ac:dyDescent="0.45">
      <c r="C49" s="240" t="s">
        <v>301</v>
      </c>
      <c r="D49" s="69"/>
      <c r="E49" s="69"/>
      <c r="F49" s="69"/>
      <c r="G49" s="69"/>
      <c r="H49" s="69"/>
      <c r="I49" s="241"/>
    </row>
    <row r="50" spans="3:9" x14ac:dyDescent="0.45">
      <c r="C50" s="242"/>
      <c r="D50" s="243" t="s">
        <v>274</v>
      </c>
      <c r="E50" s="243" t="s">
        <v>275</v>
      </c>
      <c r="F50" s="243" t="s">
        <v>276</v>
      </c>
      <c r="G50" s="243" t="s">
        <v>277</v>
      </c>
      <c r="H50" s="243" t="s">
        <v>278</v>
      </c>
      <c r="I50" s="244" t="s">
        <v>279</v>
      </c>
    </row>
    <row r="51" spans="3:9" x14ac:dyDescent="0.45">
      <c r="C51" s="14" t="s">
        <v>130</v>
      </c>
      <c r="D51" s="261">
        <v>1.5</v>
      </c>
      <c r="E51" s="261">
        <v>1.5</v>
      </c>
      <c r="F51" s="261">
        <v>1.5</v>
      </c>
      <c r="G51" s="261">
        <v>1.5</v>
      </c>
      <c r="H51" s="261">
        <v>1.5</v>
      </c>
      <c r="I51" s="246" t="s">
        <v>280</v>
      </c>
    </row>
    <row r="52" spans="3:9" x14ac:dyDescent="0.45">
      <c r="C52" s="14" t="s">
        <v>281</v>
      </c>
      <c r="D52" s="262">
        <v>1.5</v>
      </c>
      <c r="E52" s="262">
        <v>1.45</v>
      </c>
      <c r="F52" s="262">
        <v>1.4</v>
      </c>
      <c r="G52" s="262">
        <v>1.4</v>
      </c>
      <c r="H52" s="262">
        <v>1.4</v>
      </c>
      <c r="I52" s="246" t="s">
        <v>282</v>
      </c>
    </row>
    <row r="53" spans="3:9" x14ac:dyDescent="0.45">
      <c r="C53" s="14" t="s">
        <v>132</v>
      </c>
      <c r="D53" s="263">
        <f>D52-D51</f>
        <v>0</v>
      </c>
      <c r="E53" s="263">
        <f>E52-E51</f>
        <v>-5.0000000000000044E-2</v>
      </c>
      <c r="F53" s="263">
        <f>F52-F51</f>
        <v>-0.10000000000000009</v>
      </c>
      <c r="G53" s="263">
        <f>G52-G51</f>
        <v>-0.10000000000000009</v>
      </c>
      <c r="H53" s="263">
        <f>H52-H51</f>
        <v>-0.10000000000000009</v>
      </c>
      <c r="I53" s="246"/>
    </row>
    <row r="54" spans="3:9" x14ac:dyDescent="0.45">
      <c r="C54" s="14" t="s">
        <v>299</v>
      </c>
      <c r="D54" s="265">
        <f>IF(D51="","",D53/$D51)</f>
        <v>0</v>
      </c>
      <c r="E54" s="265">
        <f>IF(E51="","",E53/$D51)</f>
        <v>-3.3333333333333361E-2</v>
      </c>
      <c r="F54" s="265">
        <f>IF(F51="","",F53/$D51)</f>
        <v>-6.6666666666666721E-2</v>
      </c>
      <c r="G54" s="265">
        <f>IF(G51="","",G53/$D51)</f>
        <v>-6.6666666666666721E-2</v>
      </c>
      <c r="H54" s="265">
        <f>IF(H51="","",H53/$D51)</f>
        <v>-6.6666666666666721E-2</v>
      </c>
      <c r="I54" s="246"/>
    </row>
    <row r="55" spans="3:9" x14ac:dyDescent="0.45">
      <c r="C55" s="193" t="s">
        <v>283</v>
      </c>
      <c r="D55" s="264">
        <f>D53</f>
        <v>0</v>
      </c>
      <c r="E55" s="264">
        <f>E53-D53</f>
        <v>-5.0000000000000044E-2</v>
      </c>
      <c r="F55" s="264">
        <f>F53-E53</f>
        <v>-5.0000000000000044E-2</v>
      </c>
      <c r="G55" s="264">
        <f>G53-F53</f>
        <v>0</v>
      </c>
      <c r="H55" s="264">
        <f>H53-G53</f>
        <v>0</v>
      </c>
      <c r="I55" s="248" t="s">
        <v>284</v>
      </c>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W59"/>
  <sheetViews>
    <sheetView zoomScale="70" zoomScaleNormal="70" workbookViewId="0">
      <pane xSplit="2" ySplit="4" topLeftCell="C23" activePane="bottomRight" state="frozen"/>
      <selection pane="topRight" activeCell="C1" sqref="C1"/>
      <selection pane="bottomLeft" activeCell="A4" sqref="A4"/>
      <selection pane="bottomRight" activeCell="I46" sqref="I46"/>
    </sheetView>
  </sheetViews>
  <sheetFormatPr defaultRowHeight="14.25" x14ac:dyDescent="0.45"/>
  <cols>
    <col min="1" max="1" width="4.46484375" customWidth="1"/>
    <col min="2" max="2" width="46.46484375" bestFit="1" customWidth="1"/>
    <col min="3" max="10" width="12.265625" customWidth="1"/>
    <col min="17" max="18" width="15" bestFit="1" customWidth="1"/>
    <col min="19" max="19" width="15.46484375" bestFit="1" customWidth="1"/>
    <col min="20" max="21" width="15" bestFit="1" customWidth="1"/>
    <col min="22" max="22" width="15.46484375" bestFit="1" customWidth="1"/>
    <col min="23" max="23" width="12.46484375" bestFit="1" customWidth="1"/>
  </cols>
  <sheetData>
    <row r="1" spans="1:10" ht="18" x14ac:dyDescent="0.55000000000000004">
      <c r="A1" s="16" t="s">
        <v>207</v>
      </c>
    </row>
    <row r="2" spans="1:10" ht="18" x14ac:dyDescent="0.55000000000000004">
      <c r="A2" s="16" t="s">
        <v>246</v>
      </c>
    </row>
    <row r="3" spans="1:10" ht="15" x14ac:dyDescent="0.45">
      <c r="A3" t="s">
        <v>247</v>
      </c>
      <c r="B3" s="217"/>
      <c r="C3" s="195" t="s">
        <v>244</v>
      </c>
      <c r="D3" s="196"/>
      <c r="E3" s="196"/>
      <c r="F3" s="196"/>
      <c r="G3" s="196"/>
      <c r="H3" s="196"/>
      <c r="I3" s="196"/>
      <c r="J3" s="196"/>
    </row>
    <row r="4" spans="1:10" ht="15" x14ac:dyDescent="0.45">
      <c r="B4" s="218"/>
      <c r="C4" s="197">
        <v>2018</v>
      </c>
      <c r="D4" s="197">
        <v>2019</v>
      </c>
      <c r="E4" s="198" t="s">
        <v>245</v>
      </c>
      <c r="F4" s="198">
        <v>2021</v>
      </c>
      <c r="G4" s="198">
        <v>2022</v>
      </c>
      <c r="H4" s="198">
        <v>2023</v>
      </c>
      <c r="I4" s="198">
        <v>2024</v>
      </c>
      <c r="J4" s="199">
        <v>2025</v>
      </c>
    </row>
    <row r="5" spans="1:10" ht="15" x14ac:dyDescent="0.45">
      <c r="B5" s="221" t="s">
        <v>233</v>
      </c>
      <c r="C5" s="208">
        <v>4510239</v>
      </c>
      <c r="D5" s="208">
        <v>4540779</v>
      </c>
      <c r="E5" s="208">
        <v>4663565.6715587117</v>
      </c>
      <c r="F5" s="208">
        <v>4888941.1629500184</v>
      </c>
      <c r="G5" s="208">
        <v>5448526.5349844638</v>
      </c>
      <c r="H5" s="208">
        <v>6133741.6836342905</v>
      </c>
      <c r="I5" s="208">
        <v>6990999.3488959931</v>
      </c>
      <c r="J5" s="209">
        <v>7633665.6134283077</v>
      </c>
    </row>
    <row r="6" spans="1:10" ht="15" x14ac:dyDescent="0.45">
      <c r="B6" s="222" t="s">
        <v>231</v>
      </c>
      <c r="C6" s="210"/>
      <c r="D6" s="211">
        <v>6.7712597935496444E-3</v>
      </c>
      <c r="E6" s="211">
        <v>2.704088253551018E-2</v>
      </c>
      <c r="F6" s="211">
        <v>4.8326861303955582E-2</v>
      </c>
      <c r="G6" s="211">
        <v>0.11445942043139423</v>
      </c>
      <c r="H6" s="211">
        <v>0.12576155117353771</v>
      </c>
      <c r="I6" s="211">
        <v>0.13976096638516577</v>
      </c>
      <c r="J6" s="212">
        <v>9.1927667627919707E-2</v>
      </c>
    </row>
    <row r="7" spans="1:10" ht="15" x14ac:dyDescent="0.45">
      <c r="B7" s="223" t="s">
        <v>232</v>
      </c>
      <c r="C7" s="210"/>
      <c r="D7" s="213"/>
      <c r="E7" s="214"/>
      <c r="F7" s="214"/>
      <c r="G7" s="214"/>
      <c r="H7" s="214"/>
      <c r="I7" s="214"/>
      <c r="J7" s="215"/>
    </row>
    <row r="8" spans="1:10" ht="15" x14ac:dyDescent="0.45">
      <c r="B8" s="217" t="s">
        <v>234</v>
      </c>
      <c r="C8" s="216">
        <v>1376287</v>
      </c>
      <c r="D8" s="216">
        <v>1219791</v>
      </c>
      <c r="E8" s="200">
        <v>1111589</v>
      </c>
      <c r="F8" s="200">
        <v>1004096.2499999999</v>
      </c>
      <c r="G8" s="200">
        <v>906193.56500000006</v>
      </c>
      <c r="H8" s="200">
        <v>819569.05455</v>
      </c>
      <c r="I8" s="200">
        <v>743397.25891400001</v>
      </c>
      <c r="J8" s="201">
        <v>675063.67604681698</v>
      </c>
    </row>
    <row r="9" spans="1:10" ht="15.4" x14ac:dyDescent="0.45">
      <c r="B9" s="219" t="s">
        <v>231</v>
      </c>
      <c r="C9" s="202"/>
      <c r="D9" s="203">
        <v>-0.11370884125186098</v>
      </c>
      <c r="E9" s="203">
        <v>-8.8705360180555526E-2</v>
      </c>
      <c r="F9" s="203">
        <v>-9.6701883519898169E-2</v>
      </c>
      <c r="G9" s="203">
        <v>-9.7503287159970808E-2</v>
      </c>
      <c r="H9" s="203">
        <v>-9.5591619490257629E-2</v>
      </c>
      <c r="I9" s="203">
        <v>-9.2941278362228541E-2</v>
      </c>
      <c r="J9" s="204">
        <v>-9.1920681772500568E-2</v>
      </c>
    </row>
    <row r="10" spans="1:10" ht="15.4" x14ac:dyDescent="0.45">
      <c r="B10" s="220" t="s">
        <v>232</v>
      </c>
      <c r="C10" s="205"/>
      <c r="D10" s="206"/>
      <c r="E10" s="206"/>
      <c r="F10" s="206"/>
      <c r="G10" s="206"/>
      <c r="H10" s="206"/>
      <c r="I10" s="206"/>
      <c r="J10" s="207"/>
    </row>
    <row r="11" spans="1:10" ht="15" x14ac:dyDescent="0.45">
      <c r="B11" s="217" t="s">
        <v>235</v>
      </c>
      <c r="C11" s="200">
        <v>13132255</v>
      </c>
      <c r="D11" s="200">
        <v>12715394</v>
      </c>
      <c r="E11" s="200">
        <v>12898694.2770027</v>
      </c>
      <c r="F11" s="200">
        <v>14168538.044085702</v>
      </c>
      <c r="G11" s="200">
        <v>13963086.181357395</v>
      </c>
      <c r="H11" s="200">
        <v>13624468.808396725</v>
      </c>
      <c r="I11" s="200">
        <v>13261034.168701595</v>
      </c>
      <c r="J11" s="201">
        <v>13393644.510388611</v>
      </c>
    </row>
    <row r="12" spans="1:10" ht="15.4" x14ac:dyDescent="0.45">
      <c r="B12" s="219" t="s">
        <v>231</v>
      </c>
      <c r="C12" s="202"/>
      <c r="D12" s="203">
        <v>-3.174329161290268E-2</v>
      </c>
      <c r="E12" s="203">
        <v>1.4415619130850432E-2</v>
      </c>
      <c r="F12" s="203">
        <v>9.8447466062284272E-2</v>
      </c>
      <c r="G12" s="203">
        <v>-1.4500568942895864E-2</v>
      </c>
      <c r="H12" s="203">
        <v>-2.4250897585432751E-2</v>
      </c>
      <c r="I12" s="203">
        <v>-2.6675141967453908E-2</v>
      </c>
      <c r="J12" s="204">
        <v>1.0000000000000009E-2</v>
      </c>
    </row>
    <row r="13" spans="1:10" ht="15.4" x14ac:dyDescent="0.45">
      <c r="B13" s="220" t="s">
        <v>232</v>
      </c>
      <c r="C13" s="205"/>
      <c r="D13" s="206"/>
      <c r="E13" s="206"/>
      <c r="F13" s="206"/>
      <c r="G13" s="206"/>
      <c r="H13" s="206"/>
      <c r="I13" s="206"/>
      <c r="J13" s="207"/>
    </row>
    <row r="14" spans="1:10" ht="15" x14ac:dyDescent="0.45">
      <c r="B14" s="217" t="s">
        <v>236</v>
      </c>
      <c r="C14" s="200">
        <v>454086</v>
      </c>
      <c r="D14" s="200">
        <v>489927</v>
      </c>
      <c r="E14" s="200">
        <v>463218.5882326063</v>
      </c>
      <c r="F14" s="200">
        <v>465000.00000000006</v>
      </c>
      <c r="G14" s="200">
        <v>455000</v>
      </c>
      <c r="H14" s="200">
        <v>482831.99999999988</v>
      </c>
      <c r="I14" s="200">
        <v>494999.99999999994</v>
      </c>
      <c r="J14" s="201">
        <v>531630</v>
      </c>
    </row>
    <row r="15" spans="1:10" ht="15.4" x14ac:dyDescent="0.45">
      <c r="B15" s="219" t="s">
        <v>231</v>
      </c>
      <c r="C15" s="202"/>
      <c r="D15" s="203">
        <v>7.8929982426236389E-2</v>
      </c>
      <c r="E15" s="203">
        <v>-5.4515084425626026E-2</v>
      </c>
      <c r="F15" s="203">
        <v>3.8457259977209279E-3</v>
      </c>
      <c r="G15" s="203">
        <v>-2.1505376344086113E-2</v>
      </c>
      <c r="H15" s="203">
        <v>6.116923076923042E-2</v>
      </c>
      <c r="I15" s="203">
        <v>2.5201312257679742E-2</v>
      </c>
      <c r="J15" s="204">
        <v>7.4000000000000066E-2</v>
      </c>
    </row>
    <row r="16" spans="1:10" ht="15.4" x14ac:dyDescent="0.45">
      <c r="B16" s="220" t="s">
        <v>232</v>
      </c>
      <c r="C16" s="205"/>
      <c r="D16" s="206"/>
      <c r="E16" s="206"/>
      <c r="F16" s="206"/>
      <c r="G16" s="206"/>
      <c r="H16" s="206"/>
      <c r="I16" s="206"/>
      <c r="J16" s="207"/>
    </row>
    <row r="17" spans="2:23" ht="15" x14ac:dyDescent="0.45">
      <c r="B17" s="217" t="s">
        <v>237</v>
      </c>
      <c r="C17" s="200">
        <v>2284925</v>
      </c>
      <c r="D17" s="200">
        <v>2119580</v>
      </c>
      <c r="E17" s="200">
        <v>2053128.8983688799</v>
      </c>
      <c r="F17" s="200">
        <v>1792320.6548495425</v>
      </c>
      <c r="G17" s="200">
        <v>1971313.4618234085</v>
      </c>
      <c r="H17" s="200">
        <v>2211938.5315228393</v>
      </c>
      <c r="I17" s="200">
        <v>2498571.3049182342</v>
      </c>
      <c r="J17" s="201">
        <v>2531596.0595573233</v>
      </c>
    </row>
    <row r="18" spans="2:23" ht="15.4" x14ac:dyDescent="0.45">
      <c r="B18" s="219" t="s">
        <v>231</v>
      </c>
      <c r="C18" s="202"/>
      <c r="D18" s="203">
        <v>-7.236342549536634E-2</v>
      </c>
      <c r="E18" s="203">
        <v>-3.1351070321063657E-2</v>
      </c>
      <c r="F18" s="203">
        <v>-0.12702964910120251</v>
      </c>
      <c r="G18" s="203">
        <v>9.986650909230943E-2</v>
      </c>
      <c r="H18" s="203">
        <v>0.12206332192185188</v>
      </c>
      <c r="I18" s="203">
        <v>0.12958442077414278</v>
      </c>
      <c r="J18" s="204">
        <v>1.3217455341011375E-2</v>
      </c>
      <c r="R18" t="s">
        <v>318</v>
      </c>
    </row>
    <row r="19" spans="2:23" ht="15.4" x14ac:dyDescent="0.45">
      <c r="B19" s="220" t="s">
        <v>232</v>
      </c>
      <c r="C19" s="205"/>
      <c r="D19" s="206"/>
      <c r="E19" s="206"/>
      <c r="F19" s="206"/>
      <c r="G19" s="206"/>
      <c r="H19" s="206"/>
      <c r="I19" s="206"/>
      <c r="J19" s="207"/>
      <c r="R19" t="s">
        <v>319</v>
      </c>
      <c r="S19" t="s">
        <v>320</v>
      </c>
      <c r="T19" t="s">
        <v>321</v>
      </c>
      <c r="U19" t="s">
        <v>322</v>
      </c>
      <c r="V19" t="s">
        <v>323</v>
      </c>
      <c r="W19" t="s">
        <v>324</v>
      </c>
    </row>
    <row r="20" spans="2:23" ht="15" x14ac:dyDescent="0.45">
      <c r="B20" s="217" t="s">
        <v>238</v>
      </c>
      <c r="C20" s="200">
        <v>59576</v>
      </c>
      <c r="D20" s="200">
        <v>59511</v>
      </c>
      <c r="E20" s="200">
        <v>40476.970698166675</v>
      </c>
      <c r="F20" s="200">
        <v>39662.698846602121</v>
      </c>
      <c r="G20" s="200">
        <v>56824</v>
      </c>
      <c r="H20" s="200">
        <v>58607</v>
      </c>
      <c r="I20" s="200">
        <v>60199.999999999993</v>
      </c>
      <c r="J20" s="201">
        <v>61833.68099999999</v>
      </c>
      <c r="Q20" t="s">
        <v>101</v>
      </c>
      <c r="R20" s="10">
        <v>2.4607770248104475E-2</v>
      </c>
      <c r="S20" s="10">
        <v>3.5863174577745856E-2</v>
      </c>
      <c r="T20" s="10">
        <v>3.2938094959462413E-2</v>
      </c>
      <c r="U20" s="10">
        <v>3.1550900527446413E-2</v>
      </c>
      <c r="V20" s="10">
        <v>3.098378199145873E-2</v>
      </c>
      <c r="W20" s="10">
        <v>3.0557893189832722E-2</v>
      </c>
    </row>
    <row r="21" spans="2:23" ht="15.4" x14ac:dyDescent="0.45">
      <c r="B21" s="219" t="s">
        <v>231</v>
      </c>
      <c r="C21" s="202"/>
      <c r="D21" s="203">
        <v>-1.0910433731704527E-3</v>
      </c>
      <c r="E21" s="203">
        <v>-0.31984052195112378</v>
      </c>
      <c r="F21" s="203">
        <v>-2.0116916792921824E-2</v>
      </c>
      <c r="G21" s="203">
        <v>0.43268112489697796</v>
      </c>
      <c r="H21" s="203">
        <v>3.1377586935097845E-2</v>
      </c>
      <c r="I21" s="203">
        <v>2.7181053457777882E-2</v>
      </c>
      <c r="J21" s="204">
        <v>2.7137558139534779E-2</v>
      </c>
      <c r="Q21" t="s">
        <v>325</v>
      </c>
      <c r="R21" s="10">
        <v>5.0785671354275454E-2</v>
      </c>
      <c r="S21" s="10">
        <v>5.2616054582824388E-2</v>
      </c>
      <c r="T21" s="10">
        <v>5.0148485596488497E-2</v>
      </c>
      <c r="U21" s="10">
        <v>4.8468092607234045E-2</v>
      </c>
      <c r="V21" s="10">
        <v>4.7158789809577335E-2</v>
      </c>
      <c r="W21" s="10">
        <v>4.5857311210671152E-2</v>
      </c>
    </row>
    <row r="22" spans="2:23" ht="15.4" x14ac:dyDescent="0.45">
      <c r="B22" s="220" t="s">
        <v>232</v>
      </c>
      <c r="C22" s="205"/>
      <c r="D22" s="206"/>
      <c r="E22" s="206"/>
      <c r="F22" s="206"/>
      <c r="G22" s="206"/>
      <c r="H22" s="206"/>
      <c r="I22" s="206"/>
      <c r="J22" s="207"/>
      <c r="Q22" t="s">
        <v>326</v>
      </c>
      <c r="R22" s="10">
        <v>5.0758164785624955E-3</v>
      </c>
      <c r="S22" s="10">
        <v>2.0513275281885089E-2</v>
      </c>
      <c r="T22" s="10">
        <v>2.3326540739932403E-2</v>
      </c>
      <c r="U22" s="10">
        <v>2.688172125125789E-2</v>
      </c>
      <c r="V22" s="10">
        <v>3.0178268420140313E-2</v>
      </c>
      <c r="W22" s="10">
        <v>3.297613599726975E-2</v>
      </c>
    </row>
    <row r="23" spans="2:23" ht="15" x14ac:dyDescent="0.45">
      <c r="B23" s="217" t="s">
        <v>239</v>
      </c>
      <c r="C23" s="200">
        <v>4558896</v>
      </c>
      <c r="D23" s="200">
        <v>4479719</v>
      </c>
      <c r="E23" s="200">
        <v>4069729.2146995999</v>
      </c>
      <c r="F23" s="200">
        <v>3938663.7615451985</v>
      </c>
      <c r="G23" s="200">
        <v>4230500.840193429</v>
      </c>
      <c r="H23" s="200">
        <v>4534671.0673422832</v>
      </c>
      <c r="I23" s="200">
        <v>4814334.8302656226</v>
      </c>
      <c r="J23" s="201">
        <v>4887183.7368578678</v>
      </c>
      <c r="Q23" t="s">
        <v>327</v>
      </c>
      <c r="R23" s="10">
        <v>1.8943257975726185E-2</v>
      </c>
      <c r="S23" s="10">
        <v>4.1345291026723685E-2</v>
      </c>
      <c r="T23" s="10">
        <v>4.3959935352142807E-2</v>
      </c>
      <c r="U23" s="10">
        <v>4.4942310346199908E-2</v>
      </c>
      <c r="V23" s="10">
        <v>4.6303149517336432E-2</v>
      </c>
      <c r="W23" s="10">
        <v>4.6654008561578586E-2</v>
      </c>
    </row>
    <row r="24" spans="2:23" ht="15.4" x14ac:dyDescent="0.45">
      <c r="B24" s="219" t="s">
        <v>231</v>
      </c>
      <c r="C24" s="202"/>
      <c r="D24" s="203">
        <v>-1.7367581975987201E-2</v>
      </c>
      <c r="E24" s="203">
        <v>-9.1521317587196949E-2</v>
      </c>
      <c r="F24" s="203">
        <v>-3.2204956703507759E-2</v>
      </c>
      <c r="G24" s="203">
        <v>7.4095453767228481E-2</v>
      </c>
      <c r="H24" s="203">
        <v>7.189934209656057E-2</v>
      </c>
      <c r="I24" s="203">
        <v>6.1672337148644951E-2</v>
      </c>
      <c r="J24" s="204">
        <v>1.5131665985148368E-2</v>
      </c>
      <c r="Q24" t="s">
        <v>105</v>
      </c>
      <c r="R24" s="10">
        <v>8.0024031599412355E-3</v>
      </c>
      <c r="S24" s="10">
        <v>5.790873882727714E-3</v>
      </c>
      <c r="T24" s="10">
        <v>6.407634715125822E-3</v>
      </c>
      <c r="U24" s="10">
        <v>6.0942318258606675E-3</v>
      </c>
      <c r="V24" s="10">
        <v>6.0570160837482125E-3</v>
      </c>
      <c r="W24" s="10">
        <v>6.1582948662156902E-3</v>
      </c>
    </row>
    <row r="25" spans="2:23" ht="15.4" x14ac:dyDescent="0.45">
      <c r="B25" s="220" t="s">
        <v>232</v>
      </c>
      <c r="C25" s="205"/>
      <c r="D25" s="206"/>
      <c r="E25" s="206"/>
      <c r="F25" s="206"/>
      <c r="G25" s="206"/>
      <c r="H25" s="206"/>
      <c r="I25" s="206"/>
      <c r="J25" s="207"/>
      <c r="Q25" t="s">
        <v>106</v>
      </c>
      <c r="R25" s="10">
        <v>-0.10135671415164438</v>
      </c>
      <c r="S25" s="10">
        <v>-9.451126742928577E-2</v>
      </c>
      <c r="T25" s="10">
        <v>-2.0844232927388212E-2</v>
      </c>
      <c r="U25" s="10">
        <v>4.8031609956377785E-2</v>
      </c>
      <c r="V25" s="10">
        <v>4.7494352467542134E-2</v>
      </c>
      <c r="W25" s="10">
        <v>4.0940319699005238E-2</v>
      </c>
    </row>
    <row r="26" spans="2:23" ht="15" x14ac:dyDescent="0.45">
      <c r="B26" s="217" t="s">
        <v>240</v>
      </c>
      <c r="C26" s="200">
        <v>77621</v>
      </c>
      <c r="D26" s="200">
        <v>86870</v>
      </c>
      <c r="E26" s="200">
        <v>76487.224678722254</v>
      </c>
      <c r="F26" s="200">
        <v>77820.496389994252</v>
      </c>
      <c r="G26" s="200">
        <v>87203.999999999985</v>
      </c>
      <c r="H26" s="200">
        <v>88511.999999999985</v>
      </c>
      <c r="I26" s="200">
        <v>89099.999999999985</v>
      </c>
      <c r="J26" s="201">
        <v>90740.999999999971</v>
      </c>
      <c r="Q26" t="s">
        <v>328</v>
      </c>
      <c r="R26" s="10">
        <v>-7.5600168763627518E-2</v>
      </c>
      <c r="S26" s="10">
        <v>5.7339103127621652E-2</v>
      </c>
      <c r="T26" s="10">
        <v>6.7972178754504065E-2</v>
      </c>
      <c r="U26" s="10">
        <v>8.6070563963492386E-2</v>
      </c>
      <c r="V26" s="10">
        <v>8.3301909354586173E-2</v>
      </c>
      <c r="W26" s="10">
        <v>9.6742312019291204E-2</v>
      </c>
    </row>
    <row r="27" spans="2:23" ht="15.4" x14ac:dyDescent="0.45">
      <c r="B27" s="219" t="s">
        <v>231</v>
      </c>
      <c r="C27" s="202"/>
      <c r="D27" s="203">
        <v>0.11915589853261355</v>
      </c>
      <c r="E27" s="203">
        <v>-0.11952083942992686</v>
      </c>
      <c r="F27" s="203">
        <v>1.7431299368911413E-2</v>
      </c>
      <c r="G27" s="203">
        <v>0.12057881978779328</v>
      </c>
      <c r="H27" s="203">
        <v>1.4999311958167061E-2</v>
      </c>
      <c r="I27" s="203">
        <v>6.6431670281996702E-3</v>
      </c>
      <c r="J27" s="204">
        <v>1.8417508417508222E-2</v>
      </c>
      <c r="Q27" t="s">
        <v>329</v>
      </c>
      <c r="R27" s="10">
        <v>0.16723400057427171</v>
      </c>
      <c r="S27" s="10">
        <v>0.15413434598963624</v>
      </c>
      <c r="T27" s="10">
        <v>0.14618394056703723</v>
      </c>
      <c r="U27" s="10">
        <v>0.13935047095233702</v>
      </c>
      <c r="V27" s="10">
        <v>0.13584412137383431</v>
      </c>
      <c r="W27" s="10">
        <v>0.13592544749977326</v>
      </c>
    </row>
    <row r="28" spans="2:23" ht="15.4" x14ac:dyDescent="0.45">
      <c r="B28" s="220" t="s">
        <v>232</v>
      </c>
      <c r="C28" s="205"/>
      <c r="D28" s="206"/>
      <c r="E28" s="206"/>
      <c r="F28" s="206"/>
      <c r="G28" s="206"/>
      <c r="H28" s="206"/>
      <c r="I28" s="206"/>
      <c r="J28" s="207"/>
    </row>
    <row r="29" spans="2:23" ht="15" x14ac:dyDescent="0.45">
      <c r="B29" s="217" t="s">
        <v>241</v>
      </c>
      <c r="C29" s="200">
        <v>1317903</v>
      </c>
      <c r="D29" s="200">
        <v>1369730</v>
      </c>
      <c r="E29" s="200">
        <v>872595.80089708697</v>
      </c>
      <c r="F29" s="200">
        <v>708277.3456687053</v>
      </c>
      <c r="G29" s="200">
        <v>718650.02407823829</v>
      </c>
      <c r="H29" s="200">
        <v>729531.16762656264</v>
      </c>
      <c r="I29" s="200">
        <v>740934.40901489754</v>
      </c>
      <c r="J29" s="201">
        <v>738996.48572709307</v>
      </c>
      <c r="R29" t="s">
        <v>330</v>
      </c>
    </row>
    <row r="30" spans="2:23" ht="15.4" x14ac:dyDescent="0.45">
      <c r="B30" s="219" t="s">
        <v>231</v>
      </c>
      <c r="C30" s="202"/>
      <c r="D30" s="203">
        <v>3.9325352472829866E-2</v>
      </c>
      <c r="E30" s="203">
        <v>-0.36294320713053885</v>
      </c>
      <c r="F30" s="203">
        <v>-0.18830993119546446</v>
      </c>
      <c r="G30" s="203">
        <v>1.4644938840645549E-2</v>
      </c>
      <c r="H30" s="203">
        <v>1.5141088407087722E-2</v>
      </c>
      <c r="I30" s="203">
        <v>1.563091735399591E-2</v>
      </c>
      <c r="J30" s="204">
        <v>-2.6155126070889212E-3</v>
      </c>
      <c r="Q30" t="s">
        <v>331</v>
      </c>
      <c r="R30" t="s">
        <v>319</v>
      </c>
      <c r="S30" t="s">
        <v>320</v>
      </c>
      <c r="T30" t="s">
        <v>321</v>
      </c>
      <c r="U30" t="s">
        <v>322</v>
      </c>
      <c r="V30" t="s">
        <v>323</v>
      </c>
      <c r="W30" t="s">
        <v>324</v>
      </c>
    </row>
    <row r="31" spans="2:23" ht="15.4" x14ac:dyDescent="0.45">
      <c r="B31" s="220" t="s">
        <v>232</v>
      </c>
      <c r="C31" s="205"/>
      <c r="D31" s="206"/>
      <c r="E31" s="206"/>
      <c r="F31" s="206"/>
      <c r="G31" s="206"/>
      <c r="H31" s="206"/>
      <c r="I31" s="206"/>
      <c r="J31" s="207"/>
      <c r="Q31" t="s">
        <v>101</v>
      </c>
      <c r="R31" s="7">
        <v>1231586.4770559305</v>
      </c>
      <c r="S31" s="7">
        <v>1239961.7406484266</v>
      </c>
      <c r="T31" s="7">
        <v>1264102.419807425</v>
      </c>
      <c r="U31" s="7">
        <v>1296668.0002086544</v>
      </c>
      <c r="V31" s="7">
        <v>1334220.7226337204</v>
      </c>
      <c r="W31" s="7">
        <v>1374300.8884959933</v>
      </c>
    </row>
    <row r="32" spans="2:23" ht="15" x14ac:dyDescent="0.45">
      <c r="B32" s="217" t="s">
        <v>242</v>
      </c>
      <c r="C32" s="200">
        <v>273218</v>
      </c>
      <c r="D32" s="200">
        <v>275967</v>
      </c>
      <c r="E32" s="200">
        <v>255725.52520309979</v>
      </c>
      <c r="F32" s="200">
        <v>258133.62978524633</v>
      </c>
      <c r="G32" s="200">
        <v>290000.00000000006</v>
      </c>
      <c r="H32" s="200">
        <v>295000.00000000012</v>
      </c>
      <c r="I32" s="200">
        <v>299000.00000000006</v>
      </c>
      <c r="J32" s="201">
        <v>300900</v>
      </c>
      <c r="Q32" t="s">
        <v>325</v>
      </c>
      <c r="R32" s="7">
        <v>221777.83185198752</v>
      </c>
      <c r="S32" s="7">
        <v>219054.76167821162</v>
      </c>
      <c r="T32" s="7">
        <v>214500.09642391658</v>
      </c>
      <c r="U32" s="7">
        <v>209038.624216197</v>
      </c>
      <c r="V32" s="7">
        <v>206022.77231298696</v>
      </c>
      <c r="W32" s="7">
        <v>203472.0322004394</v>
      </c>
    </row>
    <row r="33" spans="2:23" ht="15.4" x14ac:dyDescent="0.45">
      <c r="B33" s="219" t="s">
        <v>231</v>
      </c>
      <c r="C33" s="202"/>
      <c r="D33" s="203">
        <v>1.0061562561763937E-2</v>
      </c>
      <c r="E33" s="203">
        <v>-7.3347446603761357E-2</v>
      </c>
      <c r="F33" s="203">
        <v>9.4167548594690231E-3</v>
      </c>
      <c r="G33" s="203">
        <v>0.12344912300371269</v>
      </c>
      <c r="H33" s="203">
        <v>1.7241379310344973E-2</v>
      </c>
      <c r="I33" s="203">
        <v>1.3559322033898091E-2</v>
      </c>
      <c r="J33" s="204">
        <v>6.3545150501669312E-3</v>
      </c>
      <c r="Q33" t="s">
        <v>326</v>
      </c>
      <c r="R33" s="7">
        <v>328641.65050321305</v>
      </c>
      <c r="S33" s="7">
        <v>333273.65050321305</v>
      </c>
      <c r="T33" s="7">
        <v>340109.39605673554</v>
      </c>
      <c r="U33" s="7">
        <v>351468.88978969998</v>
      </c>
      <c r="V33" s="7">
        <v>363751.22916612483</v>
      </c>
      <c r="W33" s="7">
        <v>376614.01123694895</v>
      </c>
    </row>
    <row r="34" spans="2:23" ht="15.4" x14ac:dyDescent="0.45">
      <c r="B34" s="220" t="s">
        <v>232</v>
      </c>
      <c r="C34" s="205"/>
      <c r="D34" s="206"/>
      <c r="E34" s="206"/>
      <c r="F34" s="206"/>
      <c r="G34" s="206"/>
      <c r="H34" s="206"/>
      <c r="I34" s="206"/>
      <c r="J34" s="207"/>
      <c r="Q34" t="s">
        <v>327</v>
      </c>
      <c r="R34" s="7">
        <v>90134</v>
      </c>
      <c r="S34" s="7">
        <v>92095.030198506996</v>
      </c>
      <c r="T34" s="7">
        <v>91101.871584507055</v>
      </c>
      <c r="U34" s="7">
        <v>89531.028403302073</v>
      </c>
      <c r="V34" s="7">
        <v>88593.89620996642</v>
      </c>
      <c r="W34" s="7">
        <v>87186.592668168363</v>
      </c>
    </row>
    <row r="35" spans="2:23" ht="15" x14ac:dyDescent="0.45">
      <c r="B35" s="217" t="s">
        <v>105</v>
      </c>
      <c r="C35" s="200">
        <v>4731727</v>
      </c>
      <c r="D35" s="200">
        <v>4609179</v>
      </c>
      <c r="E35" s="200">
        <v>4719768</v>
      </c>
      <c r="F35" s="200">
        <v>4719768</v>
      </c>
      <c r="G35" s="200">
        <v>4719768</v>
      </c>
      <c r="H35" s="200">
        <v>4719768</v>
      </c>
      <c r="I35" s="200">
        <v>4719768</v>
      </c>
      <c r="J35" s="201">
        <v>4719768</v>
      </c>
      <c r="Q35" t="s">
        <v>105</v>
      </c>
      <c r="R35" s="7">
        <v>421707.014225322</v>
      </c>
      <c r="S35" s="7">
        <v>423192.01999999973</v>
      </c>
      <c r="T35" s="7">
        <v>427423.94019999931</v>
      </c>
      <c r="U35" s="7">
        <v>431698.17960199888</v>
      </c>
      <c r="V35" s="7">
        <v>436015.16139801859</v>
      </c>
      <c r="W35" s="7">
        <v>440375.31301199849</v>
      </c>
    </row>
    <row r="36" spans="2:23" ht="15.4" x14ac:dyDescent="0.45">
      <c r="B36" s="219" t="s">
        <v>231</v>
      </c>
      <c r="C36" s="202"/>
      <c r="D36" s="203">
        <v>-2.5899211852247639E-2</v>
      </c>
      <c r="E36" s="203">
        <v>2.3993210070600401E-2</v>
      </c>
      <c r="F36" s="203">
        <v>0</v>
      </c>
      <c r="G36" s="203">
        <v>0</v>
      </c>
      <c r="H36" s="203">
        <v>0</v>
      </c>
      <c r="I36" s="203">
        <v>0</v>
      </c>
      <c r="J36" s="204">
        <v>0</v>
      </c>
      <c r="Q36" t="s">
        <v>106</v>
      </c>
      <c r="R36" s="7">
        <v>1365377.4358304772</v>
      </c>
      <c r="S36" s="7">
        <v>1422092.1720806775</v>
      </c>
      <c r="T36" s="7">
        <v>1465961.2328021543</v>
      </c>
      <c r="U36" s="7">
        <v>1510529.3068394782</v>
      </c>
      <c r="V36" s="7">
        <v>1565550.5280832031</v>
      </c>
      <c r="W36" s="7">
        <v>1613212.877213171</v>
      </c>
    </row>
    <row r="37" spans="2:23" ht="15.4" x14ac:dyDescent="0.45">
      <c r="B37" s="220" t="s">
        <v>232</v>
      </c>
      <c r="C37" s="205"/>
      <c r="D37" s="206"/>
      <c r="E37" s="206"/>
      <c r="F37" s="206"/>
      <c r="G37" s="206"/>
      <c r="H37" s="206"/>
      <c r="I37" s="206"/>
      <c r="J37" s="207"/>
      <c r="Q37" t="s">
        <v>328</v>
      </c>
      <c r="R37" s="7">
        <v>359933</v>
      </c>
      <c r="S37" s="7">
        <v>379781</v>
      </c>
      <c r="T37" s="7">
        <v>404781</v>
      </c>
      <c r="U37" s="7">
        <v>439781</v>
      </c>
      <c r="V37" s="7">
        <v>487781</v>
      </c>
      <c r="W37" s="7">
        <v>523781</v>
      </c>
    </row>
    <row r="38" spans="2:23" ht="15" x14ac:dyDescent="0.45">
      <c r="B38" s="217" t="s">
        <v>243</v>
      </c>
      <c r="C38" s="200">
        <v>44595</v>
      </c>
      <c r="D38" s="200">
        <v>43092</v>
      </c>
      <c r="E38" s="200">
        <v>29698.54460194473</v>
      </c>
      <c r="F38" s="200">
        <v>29661.49310516681</v>
      </c>
      <c r="G38" s="200">
        <v>30509.905551984597</v>
      </c>
      <c r="H38" s="200">
        <v>31150.613569488301</v>
      </c>
      <c r="I38" s="200">
        <v>31804.776454757786</v>
      </c>
      <c r="J38" s="201">
        <v>28656.103585736768</v>
      </c>
      <c r="Q38" t="s">
        <v>329</v>
      </c>
      <c r="R38" s="7">
        <v>1693472</v>
      </c>
      <c r="S38" s="7">
        <v>1727341.44</v>
      </c>
      <c r="T38" s="7">
        <v>1761888.2688</v>
      </c>
      <c r="U38" s="7">
        <v>1797126.0341759999</v>
      </c>
      <c r="V38" s="7">
        <v>1833068.5548595199</v>
      </c>
      <c r="W38" s="7">
        <v>1869729.9259567105</v>
      </c>
    </row>
    <row r="39" spans="2:23" ht="15.4" x14ac:dyDescent="0.45">
      <c r="B39" s="219" t="s">
        <v>231</v>
      </c>
      <c r="C39" s="202"/>
      <c r="D39" s="203">
        <v>-3.370332996972758E-2</v>
      </c>
      <c r="E39" s="203">
        <v>-0.31081071656120096</v>
      </c>
      <c r="F39" s="203">
        <v>-1.2475862798843051E-3</v>
      </c>
      <c r="G39" s="203">
        <v>2.860316046160194E-2</v>
      </c>
      <c r="H39" s="203">
        <v>2.1000000029892885E-2</v>
      </c>
      <c r="I39" s="203">
        <v>2.1000000009959052E-2</v>
      </c>
      <c r="J39" s="204">
        <v>-9.8999999999999977E-2</v>
      </c>
      <c r="Q39" t="s">
        <v>332</v>
      </c>
      <c r="R39" s="7" t="s">
        <v>333</v>
      </c>
      <c r="S39" s="7" t="s">
        <v>333</v>
      </c>
      <c r="T39" s="7" t="s">
        <v>333</v>
      </c>
      <c r="U39" s="7" t="s">
        <v>333</v>
      </c>
      <c r="V39" s="7" t="s">
        <v>333</v>
      </c>
      <c r="W39" s="7" t="s">
        <v>333</v>
      </c>
    </row>
    <row r="40" spans="2:23" ht="15.4" x14ac:dyDescent="0.45">
      <c r="B40" s="220" t="s">
        <v>232</v>
      </c>
      <c r="C40" s="205"/>
      <c r="D40" s="206"/>
      <c r="E40" s="206"/>
      <c r="F40" s="206"/>
      <c r="G40" s="206"/>
      <c r="H40" s="206"/>
      <c r="I40" s="206"/>
      <c r="J40" s="207"/>
      <c r="Q40" t="s">
        <v>334</v>
      </c>
      <c r="R40" s="7">
        <v>5712629.4094669297</v>
      </c>
      <c r="S40" s="7">
        <v>5836791.815109035</v>
      </c>
      <c r="T40" s="7">
        <v>5969868.2256747382</v>
      </c>
      <c r="U40" s="7">
        <v>6125841.0632353313</v>
      </c>
      <c r="V40" s="7">
        <v>6315003.8646635404</v>
      </c>
      <c r="W40" s="7">
        <v>6488672.6407834291</v>
      </c>
    </row>
    <row r="44" spans="2:23" x14ac:dyDescent="0.45">
      <c r="B44" t="s">
        <v>304</v>
      </c>
    </row>
    <row r="45" spans="2:23" x14ac:dyDescent="0.45">
      <c r="C45" s="1"/>
      <c r="D45" s="1"/>
      <c r="E45" s="1">
        <v>2020</v>
      </c>
      <c r="F45" s="1">
        <v>2021</v>
      </c>
      <c r="G45" s="1">
        <v>2022</v>
      </c>
      <c r="H45" s="1">
        <v>2023</v>
      </c>
      <c r="I45" s="1">
        <v>2024</v>
      </c>
      <c r="J45" s="1">
        <v>2025</v>
      </c>
      <c r="K45" s="1">
        <v>2026</v>
      </c>
      <c r="L45" s="1">
        <v>2027</v>
      </c>
      <c r="M45" s="1">
        <v>2028</v>
      </c>
      <c r="N45" s="1">
        <v>2029</v>
      </c>
      <c r="O45" s="1">
        <v>2030</v>
      </c>
      <c r="P45" s="1">
        <v>2031</v>
      </c>
      <c r="Q45" s="1">
        <v>2032</v>
      </c>
      <c r="R45" s="1">
        <v>2033</v>
      </c>
      <c r="S45" s="1">
        <v>2034</v>
      </c>
      <c r="T45" s="1">
        <v>2035</v>
      </c>
    </row>
    <row r="46" spans="2:23" x14ac:dyDescent="0.45">
      <c r="B46" t="s">
        <v>316</v>
      </c>
      <c r="E46" s="10">
        <v>3.5000000000000003E-2</v>
      </c>
      <c r="F46" s="10">
        <v>3.5000000000000003E-2</v>
      </c>
      <c r="G46" s="10">
        <v>0.01</v>
      </c>
      <c r="H46" s="10">
        <v>0.01</v>
      </c>
      <c r="I46" s="10">
        <v>0.01</v>
      </c>
      <c r="J46" s="10">
        <v>0.01</v>
      </c>
      <c r="K46" s="10">
        <v>0.01</v>
      </c>
      <c r="L46" s="10">
        <v>0.01</v>
      </c>
      <c r="M46" s="10">
        <v>0.01</v>
      </c>
      <c r="N46" s="10">
        <v>0.01</v>
      </c>
      <c r="O46" s="10">
        <v>0.01</v>
      </c>
      <c r="P46" s="10">
        <v>0.01</v>
      </c>
      <c r="Q46" s="10">
        <v>0.01</v>
      </c>
      <c r="R46" s="10">
        <v>0.01</v>
      </c>
      <c r="S46" s="10">
        <v>0.01</v>
      </c>
      <c r="T46" s="10">
        <v>0.01</v>
      </c>
    </row>
    <row r="47" spans="2:23" x14ac:dyDescent="0.45">
      <c r="B47" t="s">
        <v>317</v>
      </c>
      <c r="E47" s="10">
        <v>3.5000000000000003E-2</v>
      </c>
      <c r="F47" s="10">
        <v>3.5000000000000003E-2</v>
      </c>
      <c r="G47" s="10">
        <v>0.05</v>
      </c>
      <c r="H47" s="10">
        <v>0.04</v>
      </c>
      <c r="I47" s="10">
        <v>0.05</v>
      </c>
      <c r="J47" s="10">
        <v>0.05</v>
      </c>
      <c r="K47" s="10">
        <v>0.05</v>
      </c>
      <c r="L47" s="10">
        <v>0.05</v>
      </c>
      <c r="M47" s="10">
        <v>0.05</v>
      </c>
      <c r="N47" s="10">
        <v>0.05</v>
      </c>
      <c r="O47" s="10">
        <v>0.05</v>
      </c>
      <c r="P47" s="10">
        <v>0.05</v>
      </c>
      <c r="Q47" s="10">
        <v>0.05</v>
      </c>
      <c r="R47" s="10">
        <v>0.05</v>
      </c>
      <c r="S47" s="10">
        <v>0.05</v>
      </c>
      <c r="T47" s="10">
        <v>0.05</v>
      </c>
    </row>
    <row r="48" spans="2:23" x14ac:dyDescent="0.45">
      <c r="B48" t="s">
        <v>102</v>
      </c>
      <c r="E48" s="10">
        <v>0.08</v>
      </c>
      <c r="F48" s="10">
        <v>0.08</v>
      </c>
      <c r="G48" s="10">
        <v>5.0785671354275454E-2</v>
      </c>
      <c r="H48" s="10">
        <v>6.3576678539450038E-2</v>
      </c>
      <c r="I48" s="10">
        <v>6.3269887673451597E-2</v>
      </c>
      <c r="J48" s="10">
        <v>6.5203206390009816E-2</v>
      </c>
      <c r="K48" s="10">
        <v>6.5254465768938841E-2</v>
      </c>
      <c r="L48" s="10">
        <v>6.4946432606216339E-2</v>
      </c>
      <c r="M48" s="10">
        <v>6.4498530990732855E-2</v>
      </c>
      <c r="N48" s="10">
        <v>6.4498530990732855E-2</v>
      </c>
      <c r="O48" s="10">
        <v>6.4498530990732855E-2</v>
      </c>
      <c r="P48" s="10">
        <v>6.4498530990732855E-2</v>
      </c>
      <c r="Q48" s="10">
        <v>6.4498530990732855E-2</v>
      </c>
      <c r="R48" s="10">
        <v>6.4498530990732855E-2</v>
      </c>
      <c r="S48" s="10">
        <v>6.4498530990732855E-2</v>
      </c>
      <c r="T48" s="10">
        <v>6.4498530990732855E-2</v>
      </c>
    </row>
    <row r="49" spans="2:20" x14ac:dyDescent="0.45">
      <c r="B49" t="s">
        <v>103</v>
      </c>
      <c r="E49" s="10">
        <v>0.02</v>
      </c>
      <c r="F49" s="10">
        <v>0.02</v>
      </c>
      <c r="G49" s="10">
        <v>3.1964919167367462E-2</v>
      </c>
      <c r="H49" s="10">
        <v>1.3567235780252944E-2</v>
      </c>
      <c r="I49" s="10">
        <v>1.8864068468433002E-2</v>
      </c>
      <c r="J49" s="10">
        <v>1.76362383891145E-2</v>
      </c>
      <c r="K49" s="10">
        <v>1.6604592094115776E-2</v>
      </c>
      <c r="L49" s="10">
        <v>1.6055462202633011E-2</v>
      </c>
      <c r="M49" s="10">
        <v>1.5409934589775858E-2</v>
      </c>
      <c r="N49" s="10">
        <v>1.4515147396007141E-2</v>
      </c>
      <c r="O49" s="10">
        <v>1.4515147396007141E-2</v>
      </c>
      <c r="P49" s="10">
        <v>1.4515147396007141E-2</v>
      </c>
      <c r="Q49" s="10">
        <v>1.4515147396007141E-2</v>
      </c>
      <c r="R49" s="10">
        <v>1.4515147396007141E-2</v>
      </c>
      <c r="S49" s="10">
        <v>1.4515147396007141E-2</v>
      </c>
      <c r="T49" s="10">
        <v>1.4515147396007141E-2</v>
      </c>
    </row>
    <row r="50" spans="2:20" x14ac:dyDescent="0.45">
      <c r="B50" t="s">
        <v>104</v>
      </c>
      <c r="E50" s="10">
        <v>3.5000000000000003E-2</v>
      </c>
      <c r="F50" s="10">
        <v>3.5000000000000003E-2</v>
      </c>
      <c r="G50" s="10">
        <v>1.8943257975726185E-2</v>
      </c>
      <c r="H50" s="10">
        <v>5.5648779553508193E-2</v>
      </c>
      <c r="I50" s="10">
        <v>5.8339939745617103E-2</v>
      </c>
      <c r="J50" s="10">
        <v>5.7777827334811516E-2</v>
      </c>
      <c r="K50" s="10">
        <v>5.8518035319996005E-2</v>
      </c>
      <c r="L50" s="10">
        <v>5.9060948103980972E-2</v>
      </c>
      <c r="M50" s="10">
        <v>5.9165148400084216E-2</v>
      </c>
      <c r="N50" s="10">
        <v>5.9313206880574877E-2</v>
      </c>
      <c r="O50" s="10">
        <v>5.9313206880574877E-2</v>
      </c>
      <c r="P50" s="10">
        <v>5.9313206880574877E-2</v>
      </c>
      <c r="Q50" s="10">
        <v>5.9313206880574877E-2</v>
      </c>
      <c r="R50" s="10">
        <v>5.9313206880574877E-2</v>
      </c>
      <c r="S50" s="10">
        <v>5.9313206880574877E-2</v>
      </c>
      <c r="T50" s="10">
        <v>5.9313206880574877E-2</v>
      </c>
    </row>
    <row r="51" spans="2:20" x14ac:dyDescent="0.45">
      <c r="B51" t="s">
        <v>105</v>
      </c>
      <c r="E51" s="10">
        <v>0.01</v>
      </c>
      <c r="F51" s="10">
        <v>0.01</v>
      </c>
      <c r="G51" s="10">
        <v>4.274591155079297E-3</v>
      </c>
      <c r="H51" s="10">
        <v>6.0935560194019522E-3</v>
      </c>
      <c r="I51" s="10">
        <v>5.0856396324544971E-3</v>
      </c>
      <c r="J51" s="10">
        <v>4.7370774115622306E-3</v>
      </c>
      <c r="K51" s="10">
        <v>4.9469368271050015E-3</v>
      </c>
      <c r="L51" s="10">
        <v>5.2252777259513637E-3</v>
      </c>
      <c r="M51" s="10">
        <v>5.3311643072809327E-3</v>
      </c>
      <c r="N51" s="10">
        <v>4.8341606687061873E-3</v>
      </c>
      <c r="O51" s="10">
        <v>4.8341606687061873E-3</v>
      </c>
      <c r="P51" s="10">
        <v>4.8341606687061873E-3</v>
      </c>
      <c r="Q51" s="10">
        <v>4.8341606687061873E-3</v>
      </c>
      <c r="R51" s="10">
        <v>4.8341606687061873E-3</v>
      </c>
      <c r="S51" s="10">
        <v>4.8341606687061873E-3</v>
      </c>
      <c r="T51" s="10">
        <v>4.8341606687061873E-3</v>
      </c>
    </row>
    <row r="52" spans="2:20" x14ac:dyDescent="0.45">
      <c r="B52" t="s">
        <v>376</v>
      </c>
      <c r="E52" s="10">
        <v>3.5000000000000003E-2</v>
      </c>
      <c r="F52" s="10">
        <v>3.5000000000000003E-2</v>
      </c>
      <c r="G52" s="10">
        <v>0.01</v>
      </c>
      <c r="H52" s="10">
        <v>3.9539854881176124E-3</v>
      </c>
      <c r="I52" s="10">
        <v>7.0511084705422574E-3</v>
      </c>
      <c r="J52" s="10">
        <v>8.0471044268034583E-3</v>
      </c>
      <c r="K52" s="10">
        <v>9.3425157428944135E-3</v>
      </c>
      <c r="L52" s="10">
        <v>1.0162275423562206E-2</v>
      </c>
      <c r="M52" s="10">
        <v>9.778025454666819E-3</v>
      </c>
      <c r="N52" s="10">
        <v>9.778025454666819E-3</v>
      </c>
      <c r="O52" s="10">
        <v>9.778025454666819E-3</v>
      </c>
      <c r="P52" s="10">
        <v>9.778025454666819E-3</v>
      </c>
      <c r="Q52" s="10">
        <v>9.778025454666819E-3</v>
      </c>
      <c r="R52" s="10">
        <v>9.778025454666819E-3</v>
      </c>
      <c r="S52" s="10">
        <v>9.778025454666819E-3</v>
      </c>
      <c r="T52" s="10">
        <v>9.778025454666819E-3</v>
      </c>
    </row>
    <row r="53" spans="2:20" x14ac:dyDescent="0.45">
      <c r="B53" t="s">
        <v>377</v>
      </c>
      <c r="E53" s="10">
        <v>3.5000000000000003E-2</v>
      </c>
      <c r="F53" s="10">
        <v>3.5000000000000003E-2</v>
      </c>
      <c r="G53" s="10">
        <v>0.01</v>
      </c>
      <c r="H53" s="10">
        <v>3.9539854881176124E-3</v>
      </c>
      <c r="I53" s="10">
        <v>7.0511084705422574E-3</v>
      </c>
      <c r="J53" s="10">
        <v>8.0471044268034583E-3</v>
      </c>
      <c r="K53" s="10">
        <v>9.3425157428944135E-3</v>
      </c>
      <c r="L53" s="10">
        <v>1.0162275423562206E-2</v>
      </c>
      <c r="M53" s="10">
        <v>9.778025454666819E-3</v>
      </c>
      <c r="N53" s="10">
        <v>9.778025454666819E-3</v>
      </c>
      <c r="O53" s="10">
        <v>9.778025454666819E-3</v>
      </c>
      <c r="P53" s="10">
        <v>9.778025454666819E-3</v>
      </c>
      <c r="Q53" s="10">
        <v>9.778025454666819E-3</v>
      </c>
      <c r="R53" s="10">
        <v>9.778025454666819E-3</v>
      </c>
      <c r="S53" s="10">
        <v>9.778025454666819E-3</v>
      </c>
      <c r="T53" s="10">
        <v>9.778025454666819E-3</v>
      </c>
    </row>
    <row r="54" spans="2:20" x14ac:dyDescent="0.45">
      <c r="B54" t="s">
        <v>1</v>
      </c>
      <c r="E54" s="10">
        <v>0</v>
      </c>
      <c r="F54" s="10">
        <v>0</v>
      </c>
      <c r="G54" s="10">
        <v>0</v>
      </c>
      <c r="H54" s="10">
        <v>0.01</v>
      </c>
      <c r="I54" s="10">
        <v>0.01</v>
      </c>
      <c r="J54" s="10">
        <v>0.01</v>
      </c>
      <c r="K54" s="10">
        <v>0.01</v>
      </c>
      <c r="L54" s="10">
        <v>0.01</v>
      </c>
      <c r="M54" s="10">
        <v>0.01</v>
      </c>
      <c r="N54" s="10">
        <v>0.01</v>
      </c>
      <c r="O54" s="10">
        <v>0.01</v>
      </c>
      <c r="P54" s="10">
        <v>0.01</v>
      </c>
      <c r="Q54" s="10">
        <v>0.01</v>
      </c>
      <c r="R54" s="10">
        <v>0.01</v>
      </c>
      <c r="S54" s="10">
        <v>0.01</v>
      </c>
      <c r="T54" s="10">
        <v>0.01</v>
      </c>
    </row>
    <row r="55" spans="2:20" x14ac:dyDescent="0.45">
      <c r="B55" t="s">
        <v>216</v>
      </c>
      <c r="E55" s="10">
        <v>3.5000000000000003E-2</v>
      </c>
      <c r="F55" s="10">
        <v>3.5000000000000003E-2</v>
      </c>
      <c r="G55" s="10">
        <v>3.5000000000000003E-2</v>
      </c>
      <c r="H55" s="10">
        <v>3.5000000000000003E-2</v>
      </c>
      <c r="I55" s="10">
        <v>0.01</v>
      </c>
      <c r="J55" s="10">
        <v>0.01</v>
      </c>
      <c r="K55" s="10">
        <v>0.01</v>
      </c>
      <c r="L55" s="10">
        <v>0.01</v>
      </c>
      <c r="M55" s="10">
        <v>0.01</v>
      </c>
      <c r="N55" s="10">
        <v>0.01</v>
      </c>
      <c r="O55" s="10">
        <v>0.01</v>
      </c>
      <c r="P55" s="10">
        <v>0.01</v>
      </c>
      <c r="Q55" s="10">
        <v>0.01</v>
      </c>
      <c r="R55" s="10">
        <v>0.01</v>
      </c>
      <c r="S55" s="10">
        <v>0.01</v>
      </c>
      <c r="T55" s="10">
        <v>0.01</v>
      </c>
    </row>
    <row r="56" spans="2:20" x14ac:dyDescent="0.45">
      <c r="B56" t="s">
        <v>222</v>
      </c>
      <c r="E56" s="10">
        <v>0.01</v>
      </c>
      <c r="F56" s="10">
        <v>0.01</v>
      </c>
      <c r="G56" s="10">
        <v>0.01</v>
      </c>
      <c r="H56" s="10">
        <v>0.01</v>
      </c>
      <c r="I56" s="10">
        <v>0.01</v>
      </c>
      <c r="J56" s="10">
        <v>0.01</v>
      </c>
      <c r="K56" s="10">
        <v>0.01</v>
      </c>
      <c r="L56" s="10">
        <v>0.01</v>
      </c>
      <c r="M56" s="10">
        <v>0.01</v>
      </c>
      <c r="N56" s="10">
        <v>0.01</v>
      </c>
      <c r="O56" s="10">
        <v>0.01</v>
      </c>
      <c r="P56" s="10">
        <v>0.01</v>
      </c>
      <c r="Q56" s="10">
        <v>0.01</v>
      </c>
      <c r="R56" s="10">
        <v>0.01</v>
      </c>
      <c r="S56" s="10">
        <v>0.01</v>
      </c>
      <c r="T56" s="10">
        <v>0.01</v>
      </c>
    </row>
    <row r="57" spans="2:20" x14ac:dyDescent="0.45">
      <c r="B57" t="s">
        <v>107</v>
      </c>
      <c r="E57" s="10">
        <v>3.5000000000000003E-2</v>
      </c>
      <c r="F57" s="10">
        <v>3.5000000000000003E-2</v>
      </c>
      <c r="G57" s="10">
        <v>3.5000000000000003E-2</v>
      </c>
      <c r="H57" s="10">
        <v>3.5000000000000003E-2</v>
      </c>
      <c r="I57" s="10">
        <v>3.5000000000000003E-2</v>
      </c>
      <c r="J57" s="10">
        <v>3.5000000000000003E-2</v>
      </c>
      <c r="K57" s="10">
        <v>3.5000000000000003E-2</v>
      </c>
      <c r="L57" s="10">
        <v>3.5000000000000003E-2</v>
      </c>
      <c r="M57" s="10">
        <v>3.5000000000000003E-2</v>
      </c>
      <c r="N57" s="10">
        <v>3.5000000000000003E-2</v>
      </c>
      <c r="O57" s="10">
        <v>3.5000000000000003E-2</v>
      </c>
      <c r="P57" s="10">
        <v>3.5000000000000003E-2</v>
      </c>
      <c r="Q57" s="10">
        <v>3.5000000000000003E-2</v>
      </c>
      <c r="R57" s="10">
        <v>3.5000000000000003E-2</v>
      </c>
      <c r="S57" s="10">
        <v>3.5000000000000003E-2</v>
      </c>
      <c r="T57" s="10">
        <v>3.5000000000000003E-2</v>
      </c>
    </row>
    <row r="58" spans="2:20" x14ac:dyDescent="0.45">
      <c r="B58" s="234" t="s">
        <v>302</v>
      </c>
    </row>
    <row r="59" spans="2:20" x14ac:dyDescent="0.45">
      <c r="B59" t="s">
        <v>265</v>
      </c>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
  <sheetViews>
    <sheetView showGridLines="0" zoomScale="110" zoomScaleNormal="110" workbookViewId="0">
      <selection activeCell="Q29" sqref="Q29"/>
    </sheetView>
  </sheetViews>
  <sheetFormatPr defaultRowHeight="14.25" x14ac:dyDescent="0.45"/>
  <cols>
    <col min="1" max="1" width="3.46484375" customWidth="1"/>
  </cols>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S147"/>
  <sheetViews>
    <sheetView zoomScale="70" zoomScaleNormal="70" workbookViewId="0">
      <pane xSplit="4" ySplit="6" topLeftCell="E7" activePane="bottomRight" state="frozen"/>
      <selection pane="topRight" activeCell="D1" sqref="D1"/>
      <selection pane="bottomLeft" activeCell="A6" sqref="A6"/>
      <selection pane="bottomRight" activeCell="N14" sqref="N14"/>
    </sheetView>
  </sheetViews>
  <sheetFormatPr defaultColWidth="9.19921875" defaultRowHeight="14.25" x14ac:dyDescent="0.45"/>
  <cols>
    <col min="1" max="1" width="34.19921875" customWidth="1"/>
    <col min="2" max="2" width="24.19921875" customWidth="1"/>
    <col min="3" max="3" width="9.19921875" style="12"/>
    <col min="4" max="4" width="29.19921875" style="12" bestFit="1" customWidth="1"/>
    <col min="5" max="5" width="12.73046875" bestFit="1" customWidth="1"/>
    <col min="6" max="6" width="13.19921875" bestFit="1" customWidth="1"/>
    <col min="7" max="8" width="13.796875" bestFit="1" customWidth="1"/>
    <col min="9" max="9" width="13.53125" bestFit="1" customWidth="1"/>
    <col min="10" max="10" width="15" bestFit="1" customWidth="1"/>
    <col min="11" max="12" width="13.796875" bestFit="1" customWidth="1"/>
    <col min="13" max="13" width="15.73046875" bestFit="1" customWidth="1"/>
    <col min="19" max="19" width="32.73046875" bestFit="1" customWidth="1"/>
  </cols>
  <sheetData>
    <row r="1" spans="1:19" x14ac:dyDescent="0.45">
      <c r="A1" s="5" t="s">
        <v>169</v>
      </c>
    </row>
    <row r="2" spans="1:19" x14ac:dyDescent="0.45">
      <c r="A2" s="5" t="s">
        <v>170</v>
      </c>
      <c r="B2" s="5"/>
    </row>
    <row r="3" spans="1:19" x14ac:dyDescent="0.45">
      <c r="A3" t="s">
        <v>209</v>
      </c>
      <c r="B3" s="5"/>
    </row>
    <row r="5" spans="1:19" x14ac:dyDescent="0.45">
      <c r="A5" s="91"/>
      <c r="B5" s="91"/>
      <c r="C5" s="94"/>
      <c r="D5" s="102"/>
      <c r="E5" s="92" t="s">
        <v>130</v>
      </c>
      <c r="F5" s="92"/>
      <c r="G5" s="93"/>
      <c r="H5" s="92" t="s">
        <v>131</v>
      </c>
      <c r="I5" s="92"/>
      <c r="J5" s="93"/>
      <c r="K5" s="93" t="s">
        <v>132</v>
      </c>
      <c r="L5" s="93"/>
      <c r="M5" s="93"/>
    </row>
    <row r="6" spans="1:19" x14ac:dyDescent="0.45">
      <c r="A6" s="94" t="s">
        <v>129</v>
      </c>
      <c r="B6" s="94" t="s">
        <v>89</v>
      </c>
      <c r="C6" s="95" t="s">
        <v>10</v>
      </c>
      <c r="D6" s="94" t="s">
        <v>44</v>
      </c>
      <c r="E6" s="96" t="s">
        <v>127</v>
      </c>
      <c r="F6" s="94" t="s">
        <v>128</v>
      </c>
      <c r="G6" s="94" t="s">
        <v>0</v>
      </c>
      <c r="H6" s="96" t="s">
        <v>127</v>
      </c>
      <c r="I6" s="94" t="s">
        <v>128</v>
      </c>
      <c r="J6" s="94" t="s">
        <v>0</v>
      </c>
      <c r="K6" s="94" t="s">
        <v>127</v>
      </c>
      <c r="L6" s="94" t="s">
        <v>128</v>
      </c>
      <c r="M6" s="94" t="s">
        <v>0</v>
      </c>
    </row>
    <row r="7" spans="1:19" x14ac:dyDescent="0.45">
      <c r="A7" s="78" t="s">
        <v>225</v>
      </c>
      <c r="B7" s="78" t="s">
        <v>14</v>
      </c>
      <c r="C7" s="103">
        <f>'Detail Entry'!F2</f>
        <v>2024</v>
      </c>
      <c r="D7" s="103">
        <v>1234</v>
      </c>
      <c r="E7" s="97">
        <v>80000</v>
      </c>
      <c r="F7" s="97">
        <v>5</v>
      </c>
      <c r="G7" s="98">
        <f>F7*E7</f>
        <v>400000</v>
      </c>
      <c r="H7" s="97">
        <v>80000</v>
      </c>
      <c r="I7" s="97">
        <v>4</v>
      </c>
      <c r="J7" s="98">
        <f>I7*H7</f>
        <v>320000</v>
      </c>
      <c r="K7" s="98">
        <f>E7-H7</f>
        <v>0</v>
      </c>
      <c r="L7" s="98">
        <f>F7-I7</f>
        <v>1</v>
      </c>
      <c r="M7" s="98">
        <f>G7-J7</f>
        <v>80000</v>
      </c>
      <c r="S7" t="s">
        <v>206</v>
      </c>
    </row>
    <row r="8" spans="1:19" x14ac:dyDescent="0.45">
      <c r="A8" s="78" t="s">
        <v>225</v>
      </c>
      <c r="B8" s="78" t="s">
        <v>14</v>
      </c>
      <c r="C8" s="103">
        <f>C7+1</f>
        <v>2025</v>
      </c>
      <c r="D8" s="103">
        <v>1234</v>
      </c>
      <c r="E8" s="97">
        <v>80000</v>
      </c>
      <c r="F8" s="97">
        <v>5</v>
      </c>
      <c r="G8" s="98">
        <f t="shared" ref="G8:G72" si="0">F8*E8</f>
        <v>400000</v>
      </c>
      <c r="H8" s="97">
        <v>80000</v>
      </c>
      <c r="I8" s="97">
        <v>3</v>
      </c>
      <c r="J8" s="98">
        <f t="shared" ref="J8:J72" si="1">I8*H8</f>
        <v>240000</v>
      </c>
      <c r="K8" s="98">
        <f t="shared" ref="K8:M29" si="2">E8-H8</f>
        <v>0</v>
      </c>
      <c r="L8" s="98">
        <f t="shared" si="2"/>
        <v>2</v>
      </c>
      <c r="M8" s="98">
        <f t="shared" si="2"/>
        <v>160000</v>
      </c>
      <c r="S8" t="s">
        <v>14</v>
      </c>
    </row>
    <row r="9" spans="1:19" x14ac:dyDescent="0.45">
      <c r="A9" s="78" t="s">
        <v>225</v>
      </c>
      <c r="B9" s="78" t="s">
        <v>14</v>
      </c>
      <c r="C9" s="103">
        <f>C8+1</f>
        <v>2026</v>
      </c>
      <c r="D9" s="103">
        <v>1234</v>
      </c>
      <c r="E9" s="97">
        <v>80000</v>
      </c>
      <c r="F9" s="97">
        <v>5</v>
      </c>
      <c r="G9" s="98">
        <f t="shared" si="0"/>
        <v>400000</v>
      </c>
      <c r="H9" s="97">
        <v>80000</v>
      </c>
      <c r="I9" s="97">
        <v>2</v>
      </c>
      <c r="J9" s="98">
        <f t="shared" si="1"/>
        <v>160000</v>
      </c>
      <c r="K9" s="98">
        <f t="shared" si="2"/>
        <v>0</v>
      </c>
      <c r="L9" s="98">
        <f t="shared" si="2"/>
        <v>3</v>
      </c>
      <c r="M9" s="98">
        <f t="shared" si="2"/>
        <v>240000</v>
      </c>
      <c r="S9" t="s">
        <v>13</v>
      </c>
    </row>
    <row r="10" spans="1:19" x14ac:dyDescent="0.45">
      <c r="A10" s="78" t="s">
        <v>225</v>
      </c>
      <c r="B10" s="78" t="s">
        <v>14</v>
      </c>
      <c r="C10" s="103">
        <f>C9+1</f>
        <v>2027</v>
      </c>
      <c r="D10" s="103">
        <v>1234</v>
      </c>
      <c r="E10" s="97">
        <v>80000</v>
      </c>
      <c r="F10" s="97">
        <v>5</v>
      </c>
      <c r="G10" s="98">
        <f t="shared" si="0"/>
        <v>400000</v>
      </c>
      <c r="H10" s="97">
        <v>80000</v>
      </c>
      <c r="I10" s="97">
        <v>1</v>
      </c>
      <c r="J10" s="98">
        <f t="shared" si="1"/>
        <v>80000</v>
      </c>
      <c r="K10" s="98">
        <f t="shared" si="2"/>
        <v>0</v>
      </c>
      <c r="L10" s="98">
        <f t="shared" si="2"/>
        <v>4</v>
      </c>
      <c r="M10" s="98">
        <f t="shared" si="2"/>
        <v>320000</v>
      </c>
      <c r="S10" t="s">
        <v>15</v>
      </c>
    </row>
    <row r="11" spans="1:19" x14ac:dyDescent="0.45">
      <c r="A11" s="78" t="s">
        <v>225</v>
      </c>
      <c r="B11" s="78" t="s">
        <v>14</v>
      </c>
      <c r="C11" s="103">
        <f>C10+1</f>
        <v>2028</v>
      </c>
      <c r="D11" s="103">
        <v>1234</v>
      </c>
      <c r="E11" s="97">
        <v>80000</v>
      </c>
      <c r="F11" s="97">
        <v>5</v>
      </c>
      <c r="G11" s="98">
        <f t="shared" si="0"/>
        <v>400000</v>
      </c>
      <c r="H11" s="97">
        <v>80000</v>
      </c>
      <c r="I11" s="97">
        <v>0</v>
      </c>
      <c r="J11" s="98">
        <f t="shared" si="1"/>
        <v>0</v>
      </c>
      <c r="K11" s="98">
        <f t="shared" si="2"/>
        <v>0</v>
      </c>
      <c r="L11" s="98">
        <f t="shared" si="2"/>
        <v>5</v>
      </c>
      <c r="M11" s="98">
        <f t="shared" si="2"/>
        <v>400000</v>
      </c>
      <c r="S11" t="s">
        <v>16</v>
      </c>
    </row>
    <row r="12" spans="1:19" x14ac:dyDescent="0.45">
      <c r="A12" s="78"/>
      <c r="B12" s="78"/>
      <c r="C12" s="103"/>
      <c r="D12" s="103"/>
      <c r="E12" s="97"/>
      <c r="F12" s="97"/>
      <c r="G12" s="98"/>
      <c r="H12" s="97"/>
      <c r="I12" s="97"/>
      <c r="J12" s="98"/>
      <c r="K12" s="98"/>
      <c r="L12" s="98"/>
      <c r="M12" s="98"/>
    </row>
    <row r="13" spans="1:19" x14ac:dyDescent="0.45">
      <c r="A13" s="78" t="s">
        <v>226</v>
      </c>
      <c r="B13" s="78" t="s">
        <v>13</v>
      </c>
      <c r="C13" s="103">
        <f>C7</f>
        <v>2024</v>
      </c>
      <c r="D13" s="103" t="s">
        <v>99</v>
      </c>
      <c r="E13" s="97">
        <v>1.5</v>
      </c>
      <c r="F13" s="97">
        <v>150000</v>
      </c>
      <c r="G13" s="98">
        <f t="shared" si="0"/>
        <v>225000</v>
      </c>
      <c r="H13" s="97">
        <v>1</v>
      </c>
      <c r="I13" s="97">
        <v>200000</v>
      </c>
      <c r="J13" s="98">
        <f t="shared" si="1"/>
        <v>200000</v>
      </c>
      <c r="K13" s="98">
        <f t="shared" si="2"/>
        <v>0.5</v>
      </c>
      <c r="L13" s="98">
        <f t="shared" si="2"/>
        <v>-50000</v>
      </c>
      <c r="M13" s="98">
        <f t="shared" si="2"/>
        <v>25000</v>
      </c>
      <c r="S13" t="s">
        <v>23</v>
      </c>
    </row>
    <row r="14" spans="1:19" x14ac:dyDescent="0.45">
      <c r="A14" s="78" t="s">
        <v>226</v>
      </c>
      <c r="B14" s="78" t="s">
        <v>13</v>
      </c>
      <c r="C14" s="103">
        <f>C8</f>
        <v>2025</v>
      </c>
      <c r="D14" s="103" t="s">
        <v>99</v>
      </c>
      <c r="E14" s="97">
        <v>1.5</v>
      </c>
      <c r="F14" s="97">
        <v>150000</v>
      </c>
      <c r="G14" s="98">
        <f t="shared" si="0"/>
        <v>225000</v>
      </c>
      <c r="H14" s="97">
        <v>1</v>
      </c>
      <c r="I14" s="97">
        <v>200000</v>
      </c>
      <c r="J14" s="98">
        <f t="shared" si="1"/>
        <v>200000</v>
      </c>
      <c r="K14" s="98">
        <f t="shared" si="2"/>
        <v>0.5</v>
      </c>
      <c r="L14" s="98">
        <f t="shared" si="2"/>
        <v>-50000</v>
      </c>
      <c r="M14" s="98">
        <f t="shared" si="2"/>
        <v>25000</v>
      </c>
      <c r="S14" t="s">
        <v>24</v>
      </c>
    </row>
    <row r="15" spans="1:19" x14ac:dyDescent="0.45">
      <c r="A15" s="78" t="s">
        <v>226</v>
      </c>
      <c r="B15" s="78" t="s">
        <v>13</v>
      </c>
      <c r="C15" s="103">
        <f>C9</f>
        <v>2026</v>
      </c>
      <c r="D15" s="103" t="s">
        <v>99</v>
      </c>
      <c r="E15" s="97">
        <v>1.5</v>
      </c>
      <c r="F15" s="97">
        <v>150000</v>
      </c>
      <c r="G15" s="98">
        <f t="shared" si="0"/>
        <v>225000</v>
      </c>
      <c r="H15" s="97">
        <v>1</v>
      </c>
      <c r="I15" s="97">
        <v>200000</v>
      </c>
      <c r="J15" s="98">
        <f t="shared" si="1"/>
        <v>200000</v>
      </c>
      <c r="K15" s="98">
        <f t="shared" si="2"/>
        <v>0.5</v>
      </c>
      <c r="L15" s="98">
        <f t="shared" si="2"/>
        <v>-50000</v>
      </c>
      <c r="M15" s="98">
        <f t="shared" si="2"/>
        <v>25000</v>
      </c>
      <c r="S15" t="s">
        <v>25</v>
      </c>
    </row>
    <row r="16" spans="1:19" x14ac:dyDescent="0.45">
      <c r="A16" s="78" t="s">
        <v>226</v>
      </c>
      <c r="B16" s="78" t="s">
        <v>13</v>
      </c>
      <c r="C16" s="103">
        <f>C10</f>
        <v>2027</v>
      </c>
      <c r="D16" s="103" t="s">
        <v>99</v>
      </c>
      <c r="E16" s="97">
        <v>1.5</v>
      </c>
      <c r="F16" s="97">
        <v>150000</v>
      </c>
      <c r="G16" s="98">
        <f t="shared" si="0"/>
        <v>225000</v>
      </c>
      <c r="H16" s="97">
        <v>1</v>
      </c>
      <c r="I16" s="97">
        <v>200000</v>
      </c>
      <c r="J16" s="98">
        <f t="shared" si="1"/>
        <v>200000</v>
      </c>
      <c r="K16" s="98">
        <f t="shared" si="2"/>
        <v>0.5</v>
      </c>
      <c r="L16" s="98">
        <f t="shared" si="2"/>
        <v>-50000</v>
      </c>
      <c r="M16" s="98">
        <f t="shared" si="2"/>
        <v>25000</v>
      </c>
      <c r="S16" t="s">
        <v>27</v>
      </c>
    </row>
    <row r="17" spans="1:19" x14ac:dyDescent="0.45">
      <c r="A17" s="78" t="s">
        <v>226</v>
      </c>
      <c r="B17" s="78" t="s">
        <v>13</v>
      </c>
      <c r="C17" s="103">
        <f>C11</f>
        <v>2028</v>
      </c>
      <c r="D17" s="103" t="s">
        <v>99</v>
      </c>
      <c r="E17" s="97">
        <v>1.5</v>
      </c>
      <c r="F17" s="97">
        <v>150000</v>
      </c>
      <c r="G17" s="98">
        <f t="shared" si="0"/>
        <v>225000</v>
      </c>
      <c r="H17" s="97">
        <v>1</v>
      </c>
      <c r="I17" s="97">
        <v>200000</v>
      </c>
      <c r="J17" s="98">
        <f t="shared" si="1"/>
        <v>200000</v>
      </c>
      <c r="K17" s="98">
        <f t="shared" si="2"/>
        <v>0.5</v>
      </c>
      <c r="L17" s="98">
        <f t="shared" si="2"/>
        <v>-50000</v>
      </c>
      <c r="M17" s="98">
        <f t="shared" si="2"/>
        <v>25000</v>
      </c>
      <c r="S17" t="s">
        <v>154</v>
      </c>
    </row>
    <row r="18" spans="1:19" x14ac:dyDescent="0.45">
      <c r="A18" s="78" t="s">
        <v>139</v>
      </c>
      <c r="B18" s="78"/>
      <c r="C18" s="103">
        <f>C13</f>
        <v>2024</v>
      </c>
      <c r="D18" s="103"/>
      <c r="E18" s="97"/>
      <c r="F18" s="97"/>
      <c r="G18" s="98">
        <f t="shared" si="0"/>
        <v>0</v>
      </c>
      <c r="H18" s="97"/>
      <c r="I18" s="97"/>
      <c r="J18" s="98">
        <f t="shared" si="1"/>
        <v>0</v>
      </c>
      <c r="K18" s="98">
        <f t="shared" si="2"/>
        <v>0</v>
      </c>
      <c r="L18" s="98">
        <f t="shared" si="2"/>
        <v>0</v>
      </c>
      <c r="M18" s="98">
        <f t="shared" si="2"/>
        <v>0</v>
      </c>
      <c r="S18" t="s">
        <v>167</v>
      </c>
    </row>
    <row r="19" spans="1:19" x14ac:dyDescent="0.45">
      <c r="A19" s="78" t="s">
        <v>139</v>
      </c>
      <c r="B19" s="78"/>
      <c r="C19" s="103">
        <f t="shared" ref="C19:C77" si="3">C14</f>
        <v>2025</v>
      </c>
      <c r="D19" s="103"/>
      <c r="E19" s="97"/>
      <c r="F19" s="97"/>
      <c r="G19" s="98">
        <f t="shared" si="0"/>
        <v>0</v>
      </c>
      <c r="H19" s="97"/>
      <c r="I19" s="97"/>
      <c r="J19" s="98">
        <f t="shared" si="1"/>
        <v>0</v>
      </c>
      <c r="K19" s="98">
        <f t="shared" si="2"/>
        <v>0</v>
      </c>
      <c r="L19" s="98">
        <f t="shared" si="2"/>
        <v>0</v>
      </c>
      <c r="M19" s="98">
        <f t="shared" si="2"/>
        <v>0</v>
      </c>
      <c r="S19" t="s">
        <v>107</v>
      </c>
    </row>
    <row r="20" spans="1:19" x14ac:dyDescent="0.45">
      <c r="A20" s="78" t="s">
        <v>139</v>
      </c>
      <c r="B20" s="78"/>
      <c r="C20" s="103">
        <f t="shared" si="3"/>
        <v>2026</v>
      </c>
      <c r="D20" s="103"/>
      <c r="E20" s="97"/>
      <c r="F20" s="97"/>
      <c r="G20" s="98">
        <f t="shared" si="0"/>
        <v>0</v>
      </c>
      <c r="H20" s="97"/>
      <c r="I20" s="97"/>
      <c r="J20" s="98">
        <f t="shared" si="1"/>
        <v>0</v>
      </c>
      <c r="K20" s="98">
        <f t="shared" si="2"/>
        <v>0</v>
      </c>
      <c r="L20" s="98">
        <f t="shared" si="2"/>
        <v>0</v>
      </c>
      <c r="M20" s="98">
        <f t="shared" si="2"/>
        <v>0</v>
      </c>
    </row>
    <row r="21" spans="1:19" x14ac:dyDescent="0.45">
      <c r="A21" s="78" t="s">
        <v>139</v>
      </c>
      <c r="B21" s="78"/>
      <c r="C21" s="103">
        <f t="shared" si="3"/>
        <v>2027</v>
      </c>
      <c r="D21" s="103"/>
      <c r="E21" s="97"/>
      <c r="F21" s="97"/>
      <c r="G21" s="98">
        <f t="shared" si="0"/>
        <v>0</v>
      </c>
      <c r="H21" s="97"/>
      <c r="I21" s="97"/>
      <c r="J21" s="98">
        <f t="shared" si="1"/>
        <v>0</v>
      </c>
      <c r="K21" s="98">
        <f t="shared" si="2"/>
        <v>0</v>
      </c>
      <c r="L21" s="98">
        <f t="shared" si="2"/>
        <v>0</v>
      </c>
      <c r="M21" s="98">
        <f t="shared" si="2"/>
        <v>0</v>
      </c>
    </row>
    <row r="22" spans="1:19" x14ac:dyDescent="0.45">
      <c r="A22" s="78" t="s">
        <v>139</v>
      </c>
      <c r="B22" s="78"/>
      <c r="C22" s="103">
        <f t="shared" si="3"/>
        <v>2028</v>
      </c>
      <c r="D22" s="103"/>
      <c r="E22" s="97"/>
      <c r="F22" s="97"/>
      <c r="G22" s="98">
        <f t="shared" si="0"/>
        <v>0</v>
      </c>
      <c r="H22" s="97"/>
      <c r="I22" s="97"/>
      <c r="J22" s="98">
        <f t="shared" si="1"/>
        <v>0</v>
      </c>
      <c r="K22" s="98">
        <f t="shared" si="2"/>
        <v>0</v>
      </c>
      <c r="L22" s="98">
        <f t="shared" si="2"/>
        <v>0</v>
      </c>
      <c r="M22" s="98">
        <f t="shared" si="2"/>
        <v>0</v>
      </c>
    </row>
    <row r="23" spans="1:19" x14ac:dyDescent="0.45">
      <c r="A23" s="78" t="s">
        <v>140</v>
      </c>
      <c r="B23" s="78"/>
      <c r="C23" s="103">
        <f>C18</f>
        <v>2024</v>
      </c>
      <c r="D23" s="103"/>
      <c r="E23" s="97"/>
      <c r="F23" s="97"/>
      <c r="G23" s="98">
        <f t="shared" si="0"/>
        <v>0</v>
      </c>
      <c r="H23" s="97"/>
      <c r="I23" s="97"/>
      <c r="J23" s="98">
        <f t="shared" si="1"/>
        <v>0</v>
      </c>
      <c r="K23" s="98">
        <f t="shared" si="2"/>
        <v>0</v>
      </c>
      <c r="L23" s="98">
        <f t="shared" si="2"/>
        <v>0</v>
      </c>
      <c r="M23" s="98">
        <f t="shared" si="2"/>
        <v>0</v>
      </c>
    </row>
    <row r="24" spans="1:19" x14ac:dyDescent="0.45">
      <c r="A24" s="78" t="s">
        <v>140</v>
      </c>
      <c r="B24" s="78"/>
      <c r="C24" s="103">
        <f t="shared" si="3"/>
        <v>2025</v>
      </c>
      <c r="D24" s="103"/>
      <c r="E24" s="97"/>
      <c r="F24" s="97"/>
      <c r="G24" s="98">
        <f t="shared" si="0"/>
        <v>0</v>
      </c>
      <c r="H24" s="97"/>
      <c r="I24" s="97"/>
      <c r="J24" s="98">
        <f t="shared" si="1"/>
        <v>0</v>
      </c>
      <c r="K24" s="98">
        <f t="shared" si="2"/>
        <v>0</v>
      </c>
      <c r="L24" s="98">
        <f t="shared" si="2"/>
        <v>0</v>
      </c>
      <c r="M24" s="98">
        <f t="shared" si="2"/>
        <v>0</v>
      </c>
    </row>
    <row r="25" spans="1:19" x14ac:dyDescent="0.45">
      <c r="A25" s="78" t="s">
        <v>140</v>
      </c>
      <c r="B25" s="78"/>
      <c r="C25" s="103">
        <f t="shared" si="3"/>
        <v>2026</v>
      </c>
      <c r="D25" s="103"/>
      <c r="E25" s="97"/>
      <c r="F25" s="97"/>
      <c r="G25" s="98">
        <f t="shared" si="0"/>
        <v>0</v>
      </c>
      <c r="H25" s="97"/>
      <c r="I25" s="97"/>
      <c r="J25" s="98">
        <f t="shared" si="1"/>
        <v>0</v>
      </c>
      <c r="K25" s="98">
        <f t="shared" si="2"/>
        <v>0</v>
      </c>
      <c r="L25" s="98">
        <f t="shared" si="2"/>
        <v>0</v>
      </c>
      <c r="M25" s="98">
        <f t="shared" si="2"/>
        <v>0</v>
      </c>
    </row>
    <row r="26" spans="1:19" x14ac:dyDescent="0.45">
      <c r="A26" s="78" t="s">
        <v>140</v>
      </c>
      <c r="B26" s="78"/>
      <c r="C26" s="103">
        <f t="shared" si="3"/>
        <v>2027</v>
      </c>
      <c r="D26" s="103"/>
      <c r="E26" s="97"/>
      <c r="F26" s="97"/>
      <c r="G26" s="98">
        <f t="shared" si="0"/>
        <v>0</v>
      </c>
      <c r="H26" s="97"/>
      <c r="I26" s="97"/>
      <c r="J26" s="98">
        <f t="shared" si="1"/>
        <v>0</v>
      </c>
      <c r="K26" s="98">
        <f t="shared" si="2"/>
        <v>0</v>
      </c>
      <c r="L26" s="98">
        <f t="shared" si="2"/>
        <v>0</v>
      </c>
      <c r="M26" s="98">
        <f t="shared" si="2"/>
        <v>0</v>
      </c>
    </row>
    <row r="27" spans="1:19" x14ac:dyDescent="0.45">
      <c r="A27" s="78" t="s">
        <v>140</v>
      </c>
      <c r="B27" s="78"/>
      <c r="C27" s="103">
        <f t="shared" si="3"/>
        <v>2028</v>
      </c>
      <c r="D27" s="103"/>
      <c r="E27" s="97"/>
      <c r="F27" s="97"/>
      <c r="G27" s="98">
        <f t="shared" si="0"/>
        <v>0</v>
      </c>
      <c r="H27" s="97"/>
      <c r="I27" s="97"/>
      <c r="J27" s="98">
        <f t="shared" si="1"/>
        <v>0</v>
      </c>
      <c r="K27" s="98">
        <f t="shared" si="2"/>
        <v>0</v>
      </c>
      <c r="L27" s="98">
        <f t="shared" si="2"/>
        <v>0</v>
      </c>
      <c r="M27" s="98">
        <f t="shared" si="2"/>
        <v>0</v>
      </c>
    </row>
    <row r="28" spans="1:19" x14ac:dyDescent="0.45">
      <c r="A28" s="78" t="s">
        <v>141</v>
      </c>
      <c r="B28" s="78"/>
      <c r="C28" s="103">
        <f>C23</f>
        <v>2024</v>
      </c>
      <c r="D28" s="103"/>
      <c r="E28" s="97"/>
      <c r="F28" s="97"/>
      <c r="G28" s="98">
        <f t="shared" si="0"/>
        <v>0</v>
      </c>
      <c r="H28" s="97"/>
      <c r="I28" s="97"/>
      <c r="J28" s="98">
        <f t="shared" si="1"/>
        <v>0</v>
      </c>
      <c r="K28" s="98">
        <f t="shared" si="2"/>
        <v>0</v>
      </c>
      <c r="L28" s="98">
        <f t="shared" si="2"/>
        <v>0</v>
      </c>
      <c r="M28" s="98">
        <f t="shared" si="2"/>
        <v>0</v>
      </c>
    </row>
    <row r="29" spans="1:19" x14ac:dyDescent="0.45">
      <c r="A29" s="78" t="s">
        <v>141</v>
      </c>
      <c r="B29" s="78"/>
      <c r="C29" s="103">
        <f t="shared" si="3"/>
        <v>2025</v>
      </c>
      <c r="D29" s="103"/>
      <c r="E29" s="97"/>
      <c r="F29" s="97"/>
      <c r="G29" s="98">
        <f t="shared" si="0"/>
        <v>0</v>
      </c>
      <c r="H29" s="97"/>
      <c r="I29" s="97"/>
      <c r="J29" s="98">
        <f t="shared" si="1"/>
        <v>0</v>
      </c>
      <c r="K29" s="98">
        <f t="shared" si="2"/>
        <v>0</v>
      </c>
      <c r="L29" s="98">
        <f t="shared" si="2"/>
        <v>0</v>
      </c>
      <c r="M29" s="98">
        <f t="shared" si="2"/>
        <v>0</v>
      </c>
    </row>
    <row r="30" spans="1:19" x14ac:dyDescent="0.45">
      <c r="A30" s="78" t="s">
        <v>141</v>
      </c>
      <c r="B30" s="78"/>
      <c r="C30" s="103">
        <f t="shared" si="3"/>
        <v>2026</v>
      </c>
      <c r="D30" s="103"/>
      <c r="E30" s="97"/>
      <c r="F30" s="97"/>
      <c r="G30" s="98">
        <f t="shared" si="0"/>
        <v>0</v>
      </c>
      <c r="H30" s="97"/>
      <c r="I30" s="97"/>
      <c r="J30" s="98">
        <f t="shared" si="1"/>
        <v>0</v>
      </c>
      <c r="K30" s="98">
        <f t="shared" ref="K30:M93" si="4">E30-H30</f>
        <v>0</v>
      </c>
      <c r="L30" s="98">
        <f t="shared" si="4"/>
        <v>0</v>
      </c>
      <c r="M30" s="98">
        <f t="shared" si="4"/>
        <v>0</v>
      </c>
    </row>
    <row r="31" spans="1:19" x14ac:dyDescent="0.45">
      <c r="A31" s="78" t="s">
        <v>141</v>
      </c>
      <c r="B31" s="78"/>
      <c r="C31" s="103">
        <f t="shared" si="3"/>
        <v>2027</v>
      </c>
      <c r="D31" s="103"/>
      <c r="E31" s="97"/>
      <c r="F31" s="97"/>
      <c r="G31" s="98">
        <f t="shared" si="0"/>
        <v>0</v>
      </c>
      <c r="H31" s="97"/>
      <c r="I31" s="97"/>
      <c r="J31" s="98">
        <f t="shared" si="1"/>
        <v>0</v>
      </c>
      <c r="K31" s="98">
        <f t="shared" si="4"/>
        <v>0</v>
      </c>
      <c r="L31" s="98">
        <f t="shared" si="4"/>
        <v>0</v>
      </c>
      <c r="M31" s="98">
        <f t="shared" si="4"/>
        <v>0</v>
      </c>
    </row>
    <row r="32" spans="1:19" x14ac:dyDescent="0.45">
      <c r="A32" s="78" t="s">
        <v>141</v>
      </c>
      <c r="B32" s="78"/>
      <c r="C32" s="103">
        <f t="shared" si="3"/>
        <v>2028</v>
      </c>
      <c r="D32" s="103"/>
      <c r="E32" s="97"/>
      <c r="F32" s="97"/>
      <c r="G32" s="98">
        <f t="shared" si="0"/>
        <v>0</v>
      </c>
      <c r="H32" s="97"/>
      <c r="I32" s="97"/>
      <c r="J32" s="98">
        <f t="shared" si="1"/>
        <v>0</v>
      </c>
      <c r="K32" s="98">
        <f t="shared" si="4"/>
        <v>0</v>
      </c>
      <c r="L32" s="98">
        <f t="shared" si="4"/>
        <v>0</v>
      </c>
      <c r="M32" s="98">
        <f t="shared" si="4"/>
        <v>0</v>
      </c>
    </row>
    <row r="33" spans="1:13" x14ac:dyDescent="0.45">
      <c r="A33" s="78" t="s">
        <v>142</v>
      </c>
      <c r="B33" s="78"/>
      <c r="C33" s="103">
        <f>C28</f>
        <v>2024</v>
      </c>
      <c r="D33" s="103"/>
      <c r="E33" s="97"/>
      <c r="F33" s="97"/>
      <c r="G33" s="98">
        <f t="shared" si="0"/>
        <v>0</v>
      </c>
      <c r="H33" s="97"/>
      <c r="I33" s="97"/>
      <c r="J33" s="98">
        <f t="shared" si="1"/>
        <v>0</v>
      </c>
      <c r="K33" s="98">
        <f t="shared" si="4"/>
        <v>0</v>
      </c>
      <c r="L33" s="98">
        <f t="shared" si="4"/>
        <v>0</v>
      </c>
      <c r="M33" s="98">
        <f t="shared" si="4"/>
        <v>0</v>
      </c>
    </row>
    <row r="34" spans="1:13" x14ac:dyDescent="0.45">
      <c r="A34" s="78" t="s">
        <v>142</v>
      </c>
      <c r="B34" s="78"/>
      <c r="C34" s="103">
        <f t="shared" si="3"/>
        <v>2025</v>
      </c>
      <c r="D34" s="103"/>
      <c r="E34" s="97"/>
      <c r="F34" s="97"/>
      <c r="G34" s="98">
        <f t="shared" si="0"/>
        <v>0</v>
      </c>
      <c r="H34" s="97"/>
      <c r="I34" s="97"/>
      <c r="J34" s="98">
        <f t="shared" si="1"/>
        <v>0</v>
      </c>
      <c r="K34" s="98">
        <f t="shared" si="4"/>
        <v>0</v>
      </c>
      <c r="L34" s="98">
        <f t="shared" si="4"/>
        <v>0</v>
      </c>
      <c r="M34" s="98">
        <f t="shared" si="4"/>
        <v>0</v>
      </c>
    </row>
    <row r="35" spans="1:13" x14ac:dyDescent="0.45">
      <c r="A35" s="78" t="s">
        <v>142</v>
      </c>
      <c r="B35" s="78"/>
      <c r="C35" s="103">
        <f t="shared" si="3"/>
        <v>2026</v>
      </c>
      <c r="D35" s="103"/>
      <c r="E35" s="97"/>
      <c r="F35" s="97"/>
      <c r="G35" s="98">
        <f t="shared" si="0"/>
        <v>0</v>
      </c>
      <c r="H35" s="97"/>
      <c r="I35" s="97"/>
      <c r="J35" s="98">
        <f t="shared" si="1"/>
        <v>0</v>
      </c>
      <c r="K35" s="98">
        <f t="shared" si="4"/>
        <v>0</v>
      </c>
      <c r="L35" s="98">
        <f t="shared" si="4"/>
        <v>0</v>
      </c>
      <c r="M35" s="98">
        <f t="shared" si="4"/>
        <v>0</v>
      </c>
    </row>
    <row r="36" spans="1:13" x14ac:dyDescent="0.45">
      <c r="A36" s="78" t="s">
        <v>142</v>
      </c>
      <c r="B36" s="78"/>
      <c r="C36" s="103">
        <f t="shared" si="3"/>
        <v>2027</v>
      </c>
      <c r="D36" s="103"/>
      <c r="E36" s="97"/>
      <c r="F36" s="97"/>
      <c r="G36" s="98">
        <f t="shared" si="0"/>
        <v>0</v>
      </c>
      <c r="H36" s="97"/>
      <c r="I36" s="97"/>
      <c r="J36" s="98">
        <f t="shared" si="1"/>
        <v>0</v>
      </c>
      <c r="K36" s="98">
        <f t="shared" si="4"/>
        <v>0</v>
      </c>
      <c r="L36" s="98">
        <f t="shared" si="4"/>
        <v>0</v>
      </c>
      <c r="M36" s="98">
        <f t="shared" si="4"/>
        <v>0</v>
      </c>
    </row>
    <row r="37" spans="1:13" x14ac:dyDescent="0.45">
      <c r="A37" s="78" t="s">
        <v>142</v>
      </c>
      <c r="B37" s="78"/>
      <c r="C37" s="103">
        <f t="shared" si="3"/>
        <v>2028</v>
      </c>
      <c r="D37" s="103"/>
      <c r="E37" s="97"/>
      <c r="F37" s="97"/>
      <c r="G37" s="98">
        <f t="shared" si="0"/>
        <v>0</v>
      </c>
      <c r="H37" s="97"/>
      <c r="I37" s="97"/>
      <c r="J37" s="98">
        <f t="shared" si="1"/>
        <v>0</v>
      </c>
      <c r="K37" s="98">
        <f t="shared" si="4"/>
        <v>0</v>
      </c>
      <c r="L37" s="98">
        <f t="shared" si="4"/>
        <v>0</v>
      </c>
      <c r="M37" s="98">
        <f t="shared" si="4"/>
        <v>0</v>
      </c>
    </row>
    <row r="38" spans="1:13" x14ac:dyDescent="0.45">
      <c r="A38" s="78" t="s">
        <v>143</v>
      </c>
      <c r="B38" s="78"/>
      <c r="C38" s="103">
        <f>C33</f>
        <v>2024</v>
      </c>
      <c r="D38" s="103"/>
      <c r="E38" s="97"/>
      <c r="F38" s="97"/>
      <c r="G38" s="98">
        <f t="shared" si="0"/>
        <v>0</v>
      </c>
      <c r="H38" s="97"/>
      <c r="I38" s="97"/>
      <c r="J38" s="98">
        <f t="shared" si="1"/>
        <v>0</v>
      </c>
      <c r="K38" s="98">
        <f t="shared" si="4"/>
        <v>0</v>
      </c>
      <c r="L38" s="98">
        <f t="shared" si="4"/>
        <v>0</v>
      </c>
      <c r="M38" s="98">
        <f t="shared" si="4"/>
        <v>0</v>
      </c>
    </row>
    <row r="39" spans="1:13" x14ac:dyDescent="0.45">
      <c r="A39" s="78" t="s">
        <v>143</v>
      </c>
      <c r="B39" s="78"/>
      <c r="C39" s="103">
        <f t="shared" si="3"/>
        <v>2025</v>
      </c>
      <c r="D39" s="103"/>
      <c r="E39" s="97"/>
      <c r="F39" s="97"/>
      <c r="G39" s="98">
        <f t="shared" si="0"/>
        <v>0</v>
      </c>
      <c r="H39" s="97"/>
      <c r="I39" s="97"/>
      <c r="J39" s="98">
        <f t="shared" si="1"/>
        <v>0</v>
      </c>
      <c r="K39" s="98">
        <f t="shared" si="4"/>
        <v>0</v>
      </c>
      <c r="L39" s="98">
        <f t="shared" si="4"/>
        <v>0</v>
      </c>
      <c r="M39" s="98">
        <f t="shared" si="4"/>
        <v>0</v>
      </c>
    </row>
    <row r="40" spans="1:13" x14ac:dyDescent="0.45">
      <c r="A40" s="78" t="s">
        <v>143</v>
      </c>
      <c r="B40" s="78"/>
      <c r="C40" s="103">
        <f t="shared" si="3"/>
        <v>2026</v>
      </c>
      <c r="D40" s="103"/>
      <c r="E40" s="97"/>
      <c r="F40" s="97"/>
      <c r="G40" s="98">
        <f t="shared" si="0"/>
        <v>0</v>
      </c>
      <c r="H40" s="97"/>
      <c r="I40" s="97"/>
      <c r="J40" s="98">
        <f t="shared" si="1"/>
        <v>0</v>
      </c>
      <c r="K40" s="98">
        <f t="shared" si="4"/>
        <v>0</v>
      </c>
      <c r="L40" s="98">
        <f t="shared" si="4"/>
        <v>0</v>
      </c>
      <c r="M40" s="98">
        <f t="shared" si="4"/>
        <v>0</v>
      </c>
    </row>
    <row r="41" spans="1:13" x14ac:dyDescent="0.45">
      <c r="A41" s="78" t="s">
        <v>143</v>
      </c>
      <c r="B41" s="78"/>
      <c r="C41" s="103">
        <f t="shared" si="3"/>
        <v>2027</v>
      </c>
      <c r="D41" s="103"/>
      <c r="E41" s="97"/>
      <c r="F41" s="97"/>
      <c r="G41" s="98">
        <f t="shared" si="0"/>
        <v>0</v>
      </c>
      <c r="H41" s="97"/>
      <c r="I41" s="97"/>
      <c r="J41" s="98">
        <f t="shared" si="1"/>
        <v>0</v>
      </c>
      <c r="K41" s="98">
        <f t="shared" si="4"/>
        <v>0</v>
      </c>
      <c r="L41" s="98">
        <f t="shared" si="4"/>
        <v>0</v>
      </c>
      <c r="M41" s="98">
        <f t="shared" si="4"/>
        <v>0</v>
      </c>
    </row>
    <row r="42" spans="1:13" x14ac:dyDescent="0.45">
      <c r="A42" s="78" t="s">
        <v>143</v>
      </c>
      <c r="B42" s="78"/>
      <c r="C42" s="103">
        <f t="shared" si="3"/>
        <v>2028</v>
      </c>
      <c r="D42" s="103"/>
      <c r="E42" s="97"/>
      <c r="F42" s="97"/>
      <c r="G42" s="98">
        <f t="shared" si="0"/>
        <v>0</v>
      </c>
      <c r="H42" s="97"/>
      <c r="I42" s="97"/>
      <c r="J42" s="98">
        <f t="shared" si="1"/>
        <v>0</v>
      </c>
      <c r="K42" s="98">
        <f t="shared" si="4"/>
        <v>0</v>
      </c>
      <c r="L42" s="98">
        <f t="shared" si="4"/>
        <v>0</v>
      </c>
      <c r="M42" s="98">
        <f t="shared" si="4"/>
        <v>0</v>
      </c>
    </row>
    <row r="43" spans="1:13" x14ac:dyDescent="0.45">
      <c r="A43" s="78" t="s">
        <v>144</v>
      </c>
      <c r="B43" s="78"/>
      <c r="C43" s="103">
        <f>C38</f>
        <v>2024</v>
      </c>
      <c r="D43" s="103"/>
      <c r="E43" s="97"/>
      <c r="F43" s="97"/>
      <c r="G43" s="98">
        <f t="shared" si="0"/>
        <v>0</v>
      </c>
      <c r="H43" s="97"/>
      <c r="I43" s="97"/>
      <c r="J43" s="98">
        <f t="shared" si="1"/>
        <v>0</v>
      </c>
      <c r="K43" s="98">
        <f t="shared" si="4"/>
        <v>0</v>
      </c>
      <c r="L43" s="98">
        <f t="shared" si="4"/>
        <v>0</v>
      </c>
      <c r="M43" s="98">
        <f t="shared" si="4"/>
        <v>0</v>
      </c>
    </row>
    <row r="44" spans="1:13" x14ac:dyDescent="0.45">
      <c r="A44" s="78" t="s">
        <v>144</v>
      </c>
      <c r="B44" s="78"/>
      <c r="C44" s="103">
        <f t="shared" si="3"/>
        <v>2025</v>
      </c>
      <c r="D44" s="103"/>
      <c r="E44" s="97"/>
      <c r="F44" s="97"/>
      <c r="G44" s="98">
        <f t="shared" si="0"/>
        <v>0</v>
      </c>
      <c r="H44" s="97"/>
      <c r="I44" s="97"/>
      <c r="J44" s="98">
        <f t="shared" si="1"/>
        <v>0</v>
      </c>
      <c r="K44" s="98">
        <f t="shared" si="4"/>
        <v>0</v>
      </c>
      <c r="L44" s="98">
        <f t="shared" si="4"/>
        <v>0</v>
      </c>
      <c r="M44" s="98">
        <f t="shared" si="4"/>
        <v>0</v>
      </c>
    </row>
    <row r="45" spans="1:13" x14ac:dyDescent="0.45">
      <c r="A45" s="78" t="s">
        <v>144</v>
      </c>
      <c r="B45" s="78"/>
      <c r="C45" s="103">
        <f t="shared" si="3"/>
        <v>2026</v>
      </c>
      <c r="D45" s="103"/>
      <c r="E45" s="97"/>
      <c r="F45" s="97"/>
      <c r="G45" s="98">
        <f t="shared" si="0"/>
        <v>0</v>
      </c>
      <c r="H45" s="97"/>
      <c r="I45" s="97"/>
      <c r="J45" s="98">
        <f t="shared" si="1"/>
        <v>0</v>
      </c>
      <c r="K45" s="98">
        <f t="shared" si="4"/>
        <v>0</v>
      </c>
      <c r="L45" s="98">
        <f t="shared" si="4"/>
        <v>0</v>
      </c>
      <c r="M45" s="98">
        <f t="shared" si="4"/>
        <v>0</v>
      </c>
    </row>
    <row r="46" spans="1:13" x14ac:dyDescent="0.45">
      <c r="A46" s="78" t="s">
        <v>144</v>
      </c>
      <c r="B46" s="78"/>
      <c r="C46" s="103">
        <f t="shared" si="3"/>
        <v>2027</v>
      </c>
      <c r="D46" s="103"/>
      <c r="E46" s="97"/>
      <c r="F46" s="97"/>
      <c r="G46" s="98">
        <f t="shared" si="0"/>
        <v>0</v>
      </c>
      <c r="H46" s="97"/>
      <c r="I46" s="97"/>
      <c r="J46" s="98">
        <f t="shared" si="1"/>
        <v>0</v>
      </c>
      <c r="K46" s="98">
        <f t="shared" si="4"/>
        <v>0</v>
      </c>
      <c r="L46" s="98">
        <f t="shared" si="4"/>
        <v>0</v>
      </c>
      <c r="M46" s="98">
        <f t="shared" si="4"/>
        <v>0</v>
      </c>
    </row>
    <row r="47" spans="1:13" x14ac:dyDescent="0.45">
      <c r="A47" s="78" t="s">
        <v>144</v>
      </c>
      <c r="B47" s="78"/>
      <c r="C47" s="103">
        <f t="shared" si="3"/>
        <v>2028</v>
      </c>
      <c r="D47" s="103"/>
      <c r="E47" s="97"/>
      <c r="F47" s="97"/>
      <c r="G47" s="98">
        <f t="shared" si="0"/>
        <v>0</v>
      </c>
      <c r="H47" s="97"/>
      <c r="I47" s="97"/>
      <c r="J47" s="98">
        <f t="shared" si="1"/>
        <v>0</v>
      </c>
      <c r="K47" s="98">
        <f t="shared" si="4"/>
        <v>0</v>
      </c>
      <c r="L47" s="98">
        <f t="shared" si="4"/>
        <v>0</v>
      </c>
      <c r="M47" s="98">
        <f t="shared" si="4"/>
        <v>0</v>
      </c>
    </row>
    <row r="48" spans="1:13" x14ac:dyDescent="0.45">
      <c r="A48" s="78" t="s">
        <v>145</v>
      </c>
      <c r="B48" s="78"/>
      <c r="C48" s="103">
        <f>C43</f>
        <v>2024</v>
      </c>
      <c r="D48" s="103"/>
      <c r="E48" s="97"/>
      <c r="F48" s="97"/>
      <c r="G48" s="98">
        <f t="shared" si="0"/>
        <v>0</v>
      </c>
      <c r="H48" s="97"/>
      <c r="I48" s="97"/>
      <c r="J48" s="98">
        <f t="shared" si="1"/>
        <v>0</v>
      </c>
      <c r="K48" s="98">
        <f t="shared" si="4"/>
        <v>0</v>
      </c>
      <c r="L48" s="98">
        <f t="shared" si="4"/>
        <v>0</v>
      </c>
      <c r="M48" s="98">
        <f t="shared" si="4"/>
        <v>0</v>
      </c>
    </row>
    <row r="49" spans="1:13" x14ac:dyDescent="0.45">
      <c r="A49" s="78" t="s">
        <v>145</v>
      </c>
      <c r="B49" s="78"/>
      <c r="C49" s="103">
        <f t="shared" si="3"/>
        <v>2025</v>
      </c>
      <c r="D49" s="103"/>
      <c r="E49" s="97"/>
      <c r="F49" s="97"/>
      <c r="G49" s="98">
        <f t="shared" si="0"/>
        <v>0</v>
      </c>
      <c r="H49" s="97"/>
      <c r="I49" s="97"/>
      <c r="J49" s="98">
        <f t="shared" si="1"/>
        <v>0</v>
      </c>
      <c r="K49" s="98">
        <f t="shared" si="4"/>
        <v>0</v>
      </c>
      <c r="L49" s="98">
        <f t="shared" si="4"/>
        <v>0</v>
      </c>
      <c r="M49" s="98">
        <f t="shared" si="4"/>
        <v>0</v>
      </c>
    </row>
    <row r="50" spans="1:13" x14ac:dyDescent="0.45">
      <c r="A50" s="78" t="s">
        <v>145</v>
      </c>
      <c r="B50" s="78"/>
      <c r="C50" s="103">
        <f t="shared" si="3"/>
        <v>2026</v>
      </c>
      <c r="D50" s="103"/>
      <c r="E50" s="97"/>
      <c r="F50" s="97"/>
      <c r="G50" s="98">
        <f t="shared" si="0"/>
        <v>0</v>
      </c>
      <c r="H50" s="97"/>
      <c r="I50" s="97"/>
      <c r="J50" s="98">
        <f t="shared" si="1"/>
        <v>0</v>
      </c>
      <c r="K50" s="98">
        <f t="shared" si="4"/>
        <v>0</v>
      </c>
      <c r="L50" s="98">
        <f t="shared" si="4"/>
        <v>0</v>
      </c>
      <c r="M50" s="98">
        <f t="shared" si="4"/>
        <v>0</v>
      </c>
    </row>
    <row r="51" spans="1:13" x14ac:dyDescent="0.45">
      <c r="A51" s="78" t="s">
        <v>145</v>
      </c>
      <c r="B51" s="78"/>
      <c r="C51" s="103">
        <f t="shared" si="3"/>
        <v>2027</v>
      </c>
      <c r="D51" s="103"/>
      <c r="E51" s="97"/>
      <c r="F51" s="97"/>
      <c r="G51" s="98">
        <f t="shared" si="0"/>
        <v>0</v>
      </c>
      <c r="H51" s="97"/>
      <c r="I51" s="97"/>
      <c r="J51" s="98">
        <f t="shared" si="1"/>
        <v>0</v>
      </c>
      <c r="K51" s="98">
        <f t="shared" si="4"/>
        <v>0</v>
      </c>
      <c r="L51" s="98">
        <f t="shared" si="4"/>
        <v>0</v>
      </c>
      <c r="M51" s="98">
        <f t="shared" si="4"/>
        <v>0</v>
      </c>
    </row>
    <row r="52" spans="1:13" x14ac:dyDescent="0.45">
      <c r="A52" s="78" t="s">
        <v>145</v>
      </c>
      <c r="B52" s="78"/>
      <c r="C52" s="103">
        <f t="shared" si="3"/>
        <v>2028</v>
      </c>
      <c r="D52" s="103"/>
      <c r="E52" s="97"/>
      <c r="F52" s="97"/>
      <c r="G52" s="98">
        <f t="shared" si="0"/>
        <v>0</v>
      </c>
      <c r="H52" s="97"/>
      <c r="I52" s="97"/>
      <c r="J52" s="98">
        <f t="shared" si="1"/>
        <v>0</v>
      </c>
      <c r="K52" s="98">
        <f t="shared" si="4"/>
        <v>0</v>
      </c>
      <c r="L52" s="98">
        <f t="shared" si="4"/>
        <v>0</v>
      </c>
      <c r="M52" s="98">
        <f t="shared" si="4"/>
        <v>0</v>
      </c>
    </row>
    <row r="53" spans="1:13" x14ac:dyDescent="0.45">
      <c r="A53" s="78" t="s">
        <v>146</v>
      </c>
      <c r="B53" s="78"/>
      <c r="C53" s="103">
        <f>C48</f>
        <v>2024</v>
      </c>
      <c r="D53" s="103"/>
      <c r="E53" s="97"/>
      <c r="F53" s="97"/>
      <c r="G53" s="98">
        <f t="shared" si="0"/>
        <v>0</v>
      </c>
      <c r="H53" s="97"/>
      <c r="I53" s="97"/>
      <c r="J53" s="98">
        <f t="shared" si="1"/>
        <v>0</v>
      </c>
      <c r="K53" s="98">
        <f t="shared" si="4"/>
        <v>0</v>
      </c>
      <c r="L53" s="98">
        <f t="shared" si="4"/>
        <v>0</v>
      </c>
      <c r="M53" s="98">
        <f t="shared" si="4"/>
        <v>0</v>
      </c>
    </row>
    <row r="54" spans="1:13" x14ac:dyDescent="0.45">
      <c r="A54" s="78" t="s">
        <v>146</v>
      </c>
      <c r="B54" s="78"/>
      <c r="C54" s="103">
        <f t="shared" si="3"/>
        <v>2025</v>
      </c>
      <c r="D54" s="103"/>
      <c r="E54" s="97"/>
      <c r="F54" s="97"/>
      <c r="G54" s="98">
        <f t="shared" si="0"/>
        <v>0</v>
      </c>
      <c r="H54" s="97"/>
      <c r="I54" s="97"/>
      <c r="J54" s="98">
        <f t="shared" si="1"/>
        <v>0</v>
      </c>
      <c r="K54" s="98">
        <f t="shared" si="4"/>
        <v>0</v>
      </c>
      <c r="L54" s="98">
        <f t="shared" si="4"/>
        <v>0</v>
      </c>
      <c r="M54" s="98">
        <f t="shared" si="4"/>
        <v>0</v>
      </c>
    </row>
    <row r="55" spans="1:13" x14ac:dyDescent="0.45">
      <c r="A55" s="78" t="s">
        <v>146</v>
      </c>
      <c r="B55" s="78"/>
      <c r="C55" s="103">
        <f t="shared" si="3"/>
        <v>2026</v>
      </c>
      <c r="D55" s="103"/>
      <c r="E55" s="97"/>
      <c r="F55" s="97"/>
      <c r="G55" s="98">
        <f t="shared" si="0"/>
        <v>0</v>
      </c>
      <c r="H55" s="97"/>
      <c r="I55" s="97"/>
      <c r="J55" s="98">
        <f t="shared" si="1"/>
        <v>0</v>
      </c>
      <c r="K55" s="98">
        <f t="shared" si="4"/>
        <v>0</v>
      </c>
      <c r="L55" s="98">
        <f t="shared" si="4"/>
        <v>0</v>
      </c>
      <c r="M55" s="98">
        <f t="shared" si="4"/>
        <v>0</v>
      </c>
    </row>
    <row r="56" spans="1:13" x14ac:dyDescent="0.45">
      <c r="A56" s="78" t="s">
        <v>146</v>
      </c>
      <c r="B56" s="78"/>
      <c r="C56" s="103">
        <f t="shared" si="3"/>
        <v>2027</v>
      </c>
      <c r="D56" s="103"/>
      <c r="E56" s="97"/>
      <c r="F56" s="97"/>
      <c r="G56" s="98">
        <f t="shared" si="0"/>
        <v>0</v>
      </c>
      <c r="H56" s="97"/>
      <c r="I56" s="97"/>
      <c r="J56" s="98">
        <f t="shared" si="1"/>
        <v>0</v>
      </c>
      <c r="K56" s="98">
        <f t="shared" si="4"/>
        <v>0</v>
      </c>
      <c r="L56" s="98">
        <f t="shared" si="4"/>
        <v>0</v>
      </c>
      <c r="M56" s="98">
        <f t="shared" si="4"/>
        <v>0</v>
      </c>
    </row>
    <row r="57" spans="1:13" x14ac:dyDescent="0.45">
      <c r="A57" s="78" t="s">
        <v>146</v>
      </c>
      <c r="B57" s="78"/>
      <c r="C57" s="103">
        <f t="shared" si="3"/>
        <v>2028</v>
      </c>
      <c r="D57" s="103"/>
      <c r="E57" s="97"/>
      <c r="F57" s="97"/>
      <c r="G57" s="98">
        <f t="shared" si="0"/>
        <v>0</v>
      </c>
      <c r="H57" s="97"/>
      <c r="I57" s="97"/>
      <c r="J57" s="98">
        <f t="shared" si="1"/>
        <v>0</v>
      </c>
      <c r="K57" s="98">
        <f t="shared" si="4"/>
        <v>0</v>
      </c>
      <c r="L57" s="98">
        <f t="shared" si="4"/>
        <v>0</v>
      </c>
      <c r="M57" s="98">
        <f t="shared" si="4"/>
        <v>0</v>
      </c>
    </row>
    <row r="58" spans="1:13" x14ac:dyDescent="0.45">
      <c r="A58" s="78" t="s">
        <v>147</v>
      </c>
      <c r="B58" s="78"/>
      <c r="C58" s="103">
        <f>C53</f>
        <v>2024</v>
      </c>
      <c r="D58" s="103"/>
      <c r="E58" s="97"/>
      <c r="F58" s="97"/>
      <c r="G58" s="98">
        <f t="shared" si="0"/>
        <v>0</v>
      </c>
      <c r="H58" s="97"/>
      <c r="I58" s="97"/>
      <c r="J58" s="98">
        <f t="shared" si="1"/>
        <v>0</v>
      </c>
      <c r="K58" s="98">
        <f t="shared" si="4"/>
        <v>0</v>
      </c>
      <c r="L58" s="98">
        <f t="shared" si="4"/>
        <v>0</v>
      </c>
      <c r="M58" s="98">
        <f t="shared" si="4"/>
        <v>0</v>
      </c>
    </row>
    <row r="59" spans="1:13" x14ac:dyDescent="0.45">
      <c r="A59" s="78" t="s">
        <v>147</v>
      </c>
      <c r="B59" s="78"/>
      <c r="C59" s="103">
        <f t="shared" si="3"/>
        <v>2025</v>
      </c>
      <c r="D59" s="103"/>
      <c r="E59" s="97"/>
      <c r="F59" s="97"/>
      <c r="G59" s="98">
        <f t="shared" si="0"/>
        <v>0</v>
      </c>
      <c r="H59" s="97"/>
      <c r="I59" s="97"/>
      <c r="J59" s="98">
        <f t="shared" si="1"/>
        <v>0</v>
      </c>
      <c r="K59" s="98">
        <f t="shared" si="4"/>
        <v>0</v>
      </c>
      <c r="L59" s="98">
        <f t="shared" si="4"/>
        <v>0</v>
      </c>
      <c r="M59" s="98">
        <f t="shared" si="4"/>
        <v>0</v>
      </c>
    </row>
    <row r="60" spans="1:13" x14ac:dyDescent="0.45">
      <c r="A60" s="78" t="s">
        <v>147</v>
      </c>
      <c r="B60" s="78"/>
      <c r="C60" s="103">
        <f t="shared" si="3"/>
        <v>2026</v>
      </c>
      <c r="D60" s="103"/>
      <c r="E60" s="97"/>
      <c r="F60" s="97"/>
      <c r="G60" s="98">
        <f t="shared" si="0"/>
        <v>0</v>
      </c>
      <c r="H60" s="97"/>
      <c r="I60" s="97"/>
      <c r="J60" s="98">
        <f t="shared" si="1"/>
        <v>0</v>
      </c>
      <c r="K60" s="98">
        <f t="shared" si="4"/>
        <v>0</v>
      </c>
      <c r="L60" s="98">
        <f t="shared" si="4"/>
        <v>0</v>
      </c>
      <c r="M60" s="98">
        <f t="shared" si="4"/>
        <v>0</v>
      </c>
    </row>
    <row r="61" spans="1:13" x14ac:dyDescent="0.45">
      <c r="A61" s="78" t="s">
        <v>147</v>
      </c>
      <c r="B61" s="78"/>
      <c r="C61" s="103">
        <f t="shared" si="3"/>
        <v>2027</v>
      </c>
      <c r="D61" s="103"/>
      <c r="E61" s="97"/>
      <c r="F61" s="97"/>
      <c r="G61" s="98">
        <f t="shared" si="0"/>
        <v>0</v>
      </c>
      <c r="H61" s="97"/>
      <c r="I61" s="97"/>
      <c r="J61" s="98">
        <f t="shared" si="1"/>
        <v>0</v>
      </c>
      <c r="K61" s="98">
        <f t="shared" si="4"/>
        <v>0</v>
      </c>
      <c r="L61" s="98">
        <f t="shared" si="4"/>
        <v>0</v>
      </c>
      <c r="M61" s="98">
        <f t="shared" si="4"/>
        <v>0</v>
      </c>
    </row>
    <row r="62" spans="1:13" x14ac:dyDescent="0.45">
      <c r="A62" s="78" t="s">
        <v>147</v>
      </c>
      <c r="B62" s="78"/>
      <c r="C62" s="103">
        <f t="shared" si="3"/>
        <v>2028</v>
      </c>
      <c r="D62" s="103"/>
      <c r="E62" s="97"/>
      <c r="F62" s="97"/>
      <c r="G62" s="98">
        <f t="shared" si="0"/>
        <v>0</v>
      </c>
      <c r="H62" s="97"/>
      <c r="I62" s="97"/>
      <c r="J62" s="98">
        <f t="shared" si="1"/>
        <v>0</v>
      </c>
      <c r="K62" s="98">
        <f t="shared" si="4"/>
        <v>0</v>
      </c>
      <c r="L62" s="98">
        <f t="shared" si="4"/>
        <v>0</v>
      </c>
      <c r="M62" s="98">
        <f t="shared" si="4"/>
        <v>0</v>
      </c>
    </row>
    <row r="63" spans="1:13" x14ac:dyDescent="0.45">
      <c r="A63" s="78" t="s">
        <v>148</v>
      </c>
      <c r="B63" s="78"/>
      <c r="C63" s="103">
        <f>C58</f>
        <v>2024</v>
      </c>
      <c r="D63" s="103"/>
      <c r="E63" s="97"/>
      <c r="F63" s="97"/>
      <c r="G63" s="98">
        <f t="shared" si="0"/>
        <v>0</v>
      </c>
      <c r="H63" s="97"/>
      <c r="I63" s="97"/>
      <c r="J63" s="98">
        <f t="shared" si="1"/>
        <v>0</v>
      </c>
      <c r="K63" s="98">
        <f t="shared" si="4"/>
        <v>0</v>
      </c>
      <c r="L63" s="98">
        <f t="shared" si="4"/>
        <v>0</v>
      </c>
      <c r="M63" s="98">
        <f t="shared" si="4"/>
        <v>0</v>
      </c>
    </row>
    <row r="64" spans="1:13" x14ac:dyDescent="0.45">
      <c r="A64" s="78" t="s">
        <v>148</v>
      </c>
      <c r="B64" s="78"/>
      <c r="C64" s="103">
        <f t="shared" si="3"/>
        <v>2025</v>
      </c>
      <c r="D64" s="103"/>
      <c r="E64" s="97"/>
      <c r="F64" s="97"/>
      <c r="G64" s="98">
        <f t="shared" si="0"/>
        <v>0</v>
      </c>
      <c r="H64" s="97"/>
      <c r="I64" s="97"/>
      <c r="J64" s="98">
        <f t="shared" si="1"/>
        <v>0</v>
      </c>
      <c r="K64" s="98">
        <f t="shared" si="4"/>
        <v>0</v>
      </c>
      <c r="L64" s="98">
        <f t="shared" si="4"/>
        <v>0</v>
      </c>
      <c r="M64" s="98">
        <f t="shared" si="4"/>
        <v>0</v>
      </c>
    </row>
    <row r="65" spans="1:13" x14ac:dyDescent="0.45">
      <c r="A65" s="78" t="s">
        <v>148</v>
      </c>
      <c r="B65" s="78"/>
      <c r="C65" s="103">
        <f t="shared" si="3"/>
        <v>2026</v>
      </c>
      <c r="D65" s="103"/>
      <c r="E65" s="97"/>
      <c r="F65" s="97"/>
      <c r="G65" s="98">
        <f t="shared" si="0"/>
        <v>0</v>
      </c>
      <c r="H65" s="97"/>
      <c r="I65" s="97"/>
      <c r="J65" s="98">
        <f t="shared" si="1"/>
        <v>0</v>
      </c>
      <c r="K65" s="98">
        <f t="shared" si="4"/>
        <v>0</v>
      </c>
      <c r="L65" s="98">
        <f t="shared" si="4"/>
        <v>0</v>
      </c>
      <c r="M65" s="98">
        <f t="shared" si="4"/>
        <v>0</v>
      </c>
    </row>
    <row r="66" spans="1:13" x14ac:dyDescent="0.45">
      <c r="A66" s="78" t="s">
        <v>148</v>
      </c>
      <c r="B66" s="78"/>
      <c r="C66" s="103">
        <f t="shared" si="3"/>
        <v>2027</v>
      </c>
      <c r="D66" s="103"/>
      <c r="E66" s="97"/>
      <c r="F66" s="97"/>
      <c r="G66" s="98">
        <f t="shared" si="0"/>
        <v>0</v>
      </c>
      <c r="H66" s="97"/>
      <c r="I66" s="97"/>
      <c r="J66" s="98">
        <f t="shared" si="1"/>
        <v>0</v>
      </c>
      <c r="K66" s="98">
        <f t="shared" si="4"/>
        <v>0</v>
      </c>
      <c r="L66" s="98">
        <f t="shared" si="4"/>
        <v>0</v>
      </c>
      <c r="M66" s="98">
        <f t="shared" si="4"/>
        <v>0</v>
      </c>
    </row>
    <row r="67" spans="1:13" x14ac:dyDescent="0.45">
      <c r="A67" s="78" t="s">
        <v>148</v>
      </c>
      <c r="B67" s="78"/>
      <c r="C67" s="103">
        <f t="shared" si="3"/>
        <v>2028</v>
      </c>
      <c r="D67" s="103"/>
      <c r="E67" s="97"/>
      <c r="F67" s="97"/>
      <c r="G67" s="98">
        <f t="shared" si="0"/>
        <v>0</v>
      </c>
      <c r="H67" s="97"/>
      <c r="I67" s="97"/>
      <c r="J67" s="98">
        <f t="shared" si="1"/>
        <v>0</v>
      </c>
      <c r="K67" s="98">
        <f t="shared" si="4"/>
        <v>0</v>
      </c>
      <c r="L67" s="98">
        <f t="shared" si="4"/>
        <v>0</v>
      </c>
      <c r="M67" s="98">
        <f t="shared" si="4"/>
        <v>0</v>
      </c>
    </row>
    <row r="68" spans="1:13" x14ac:dyDescent="0.45">
      <c r="A68" s="78" t="s">
        <v>149</v>
      </c>
      <c r="B68" s="78"/>
      <c r="C68" s="103">
        <f>C63</f>
        <v>2024</v>
      </c>
      <c r="D68" s="103"/>
      <c r="E68" s="97"/>
      <c r="F68" s="97"/>
      <c r="G68" s="98">
        <f t="shared" si="0"/>
        <v>0</v>
      </c>
      <c r="H68" s="97"/>
      <c r="I68" s="97"/>
      <c r="J68" s="98">
        <f t="shared" si="1"/>
        <v>0</v>
      </c>
      <c r="K68" s="98">
        <f t="shared" si="4"/>
        <v>0</v>
      </c>
      <c r="L68" s="98">
        <f t="shared" si="4"/>
        <v>0</v>
      </c>
      <c r="M68" s="98">
        <f t="shared" si="4"/>
        <v>0</v>
      </c>
    </row>
    <row r="69" spans="1:13" x14ac:dyDescent="0.45">
      <c r="A69" s="78" t="s">
        <v>149</v>
      </c>
      <c r="B69" s="78"/>
      <c r="C69" s="103">
        <f t="shared" si="3"/>
        <v>2025</v>
      </c>
      <c r="D69" s="103"/>
      <c r="E69" s="97"/>
      <c r="F69" s="97"/>
      <c r="G69" s="98">
        <f t="shared" si="0"/>
        <v>0</v>
      </c>
      <c r="H69" s="97"/>
      <c r="I69" s="97"/>
      <c r="J69" s="98">
        <f t="shared" si="1"/>
        <v>0</v>
      </c>
      <c r="K69" s="98">
        <f t="shared" si="4"/>
        <v>0</v>
      </c>
      <c r="L69" s="98">
        <f t="shared" si="4"/>
        <v>0</v>
      </c>
      <c r="M69" s="98">
        <f t="shared" si="4"/>
        <v>0</v>
      </c>
    </row>
    <row r="70" spans="1:13" x14ac:dyDescent="0.45">
      <c r="A70" s="78" t="s">
        <v>149</v>
      </c>
      <c r="B70" s="78"/>
      <c r="C70" s="103">
        <f t="shared" si="3"/>
        <v>2026</v>
      </c>
      <c r="D70" s="103"/>
      <c r="E70" s="97"/>
      <c r="F70" s="97"/>
      <c r="G70" s="98">
        <f t="shared" si="0"/>
        <v>0</v>
      </c>
      <c r="H70" s="97"/>
      <c r="I70" s="97"/>
      <c r="J70" s="98">
        <f t="shared" si="1"/>
        <v>0</v>
      </c>
      <c r="K70" s="98">
        <f t="shared" si="4"/>
        <v>0</v>
      </c>
      <c r="L70" s="98">
        <f t="shared" si="4"/>
        <v>0</v>
      </c>
      <c r="M70" s="98">
        <f t="shared" si="4"/>
        <v>0</v>
      </c>
    </row>
    <row r="71" spans="1:13" x14ac:dyDescent="0.45">
      <c r="A71" s="78" t="s">
        <v>149</v>
      </c>
      <c r="B71" s="78"/>
      <c r="C71" s="103">
        <f t="shared" si="3"/>
        <v>2027</v>
      </c>
      <c r="D71" s="103"/>
      <c r="E71" s="97"/>
      <c r="F71" s="97"/>
      <c r="G71" s="98">
        <f t="shared" si="0"/>
        <v>0</v>
      </c>
      <c r="H71" s="97"/>
      <c r="I71" s="97"/>
      <c r="J71" s="98">
        <f t="shared" si="1"/>
        <v>0</v>
      </c>
      <c r="K71" s="98">
        <f t="shared" si="4"/>
        <v>0</v>
      </c>
      <c r="L71" s="98">
        <f t="shared" si="4"/>
        <v>0</v>
      </c>
      <c r="M71" s="98">
        <f t="shared" si="4"/>
        <v>0</v>
      </c>
    </row>
    <row r="72" spans="1:13" x14ac:dyDescent="0.45">
      <c r="A72" s="78" t="s">
        <v>149</v>
      </c>
      <c r="B72" s="78"/>
      <c r="C72" s="103">
        <f t="shared" si="3"/>
        <v>2028</v>
      </c>
      <c r="D72" s="103"/>
      <c r="E72" s="97"/>
      <c r="F72" s="97"/>
      <c r="G72" s="98">
        <f t="shared" si="0"/>
        <v>0</v>
      </c>
      <c r="H72" s="97"/>
      <c r="I72" s="97"/>
      <c r="J72" s="98">
        <f t="shared" si="1"/>
        <v>0</v>
      </c>
      <c r="K72" s="98">
        <f t="shared" si="4"/>
        <v>0</v>
      </c>
      <c r="L72" s="98">
        <f t="shared" si="4"/>
        <v>0</v>
      </c>
      <c r="M72" s="98">
        <f t="shared" si="4"/>
        <v>0</v>
      </c>
    </row>
    <row r="73" spans="1:13" x14ac:dyDescent="0.45">
      <c r="A73" s="78" t="s">
        <v>150</v>
      </c>
      <c r="B73" s="78"/>
      <c r="C73" s="103">
        <f>C68</f>
        <v>2024</v>
      </c>
      <c r="D73" s="103"/>
      <c r="E73" s="97"/>
      <c r="F73" s="97"/>
      <c r="G73" s="98">
        <f t="shared" ref="G73:G122" si="5">F73*E73</f>
        <v>0</v>
      </c>
      <c r="H73" s="97"/>
      <c r="I73" s="97"/>
      <c r="J73" s="98">
        <f t="shared" ref="J73:J122" si="6">I73*H73</f>
        <v>0</v>
      </c>
      <c r="K73" s="98">
        <f t="shared" si="4"/>
        <v>0</v>
      </c>
      <c r="L73" s="98">
        <f t="shared" si="4"/>
        <v>0</v>
      </c>
      <c r="M73" s="98">
        <f t="shared" si="4"/>
        <v>0</v>
      </c>
    </row>
    <row r="74" spans="1:13" x14ac:dyDescent="0.45">
      <c r="A74" s="78" t="s">
        <v>150</v>
      </c>
      <c r="B74" s="78"/>
      <c r="C74" s="103">
        <f t="shared" si="3"/>
        <v>2025</v>
      </c>
      <c r="D74" s="103"/>
      <c r="E74" s="97"/>
      <c r="F74" s="97"/>
      <c r="G74" s="98">
        <f t="shared" si="5"/>
        <v>0</v>
      </c>
      <c r="H74" s="97"/>
      <c r="I74" s="97"/>
      <c r="J74" s="98">
        <f t="shared" si="6"/>
        <v>0</v>
      </c>
      <c r="K74" s="98">
        <f t="shared" si="4"/>
        <v>0</v>
      </c>
      <c r="L74" s="98">
        <f t="shared" si="4"/>
        <v>0</v>
      </c>
      <c r="M74" s="98">
        <f t="shared" si="4"/>
        <v>0</v>
      </c>
    </row>
    <row r="75" spans="1:13" x14ac:dyDescent="0.45">
      <c r="A75" s="78" t="s">
        <v>150</v>
      </c>
      <c r="B75" s="78"/>
      <c r="C75" s="103">
        <f t="shared" si="3"/>
        <v>2026</v>
      </c>
      <c r="D75" s="103"/>
      <c r="E75" s="97"/>
      <c r="F75" s="97"/>
      <c r="G75" s="98">
        <f t="shared" si="5"/>
        <v>0</v>
      </c>
      <c r="H75" s="97"/>
      <c r="I75" s="97"/>
      <c r="J75" s="98">
        <f t="shared" si="6"/>
        <v>0</v>
      </c>
      <c r="K75" s="98">
        <f t="shared" si="4"/>
        <v>0</v>
      </c>
      <c r="L75" s="98">
        <f t="shared" si="4"/>
        <v>0</v>
      </c>
      <c r="M75" s="98">
        <f t="shared" si="4"/>
        <v>0</v>
      </c>
    </row>
    <row r="76" spans="1:13" x14ac:dyDescent="0.45">
      <c r="A76" s="78" t="s">
        <v>150</v>
      </c>
      <c r="B76" s="78"/>
      <c r="C76" s="103">
        <f t="shared" si="3"/>
        <v>2027</v>
      </c>
      <c r="D76" s="103"/>
      <c r="E76" s="97"/>
      <c r="F76" s="97"/>
      <c r="G76" s="98">
        <f t="shared" si="5"/>
        <v>0</v>
      </c>
      <c r="H76" s="97"/>
      <c r="I76" s="97"/>
      <c r="J76" s="98">
        <f t="shared" si="6"/>
        <v>0</v>
      </c>
      <c r="K76" s="98">
        <f t="shared" si="4"/>
        <v>0</v>
      </c>
      <c r="L76" s="98">
        <f t="shared" si="4"/>
        <v>0</v>
      </c>
      <c r="M76" s="98">
        <f t="shared" si="4"/>
        <v>0</v>
      </c>
    </row>
    <row r="77" spans="1:13" x14ac:dyDescent="0.45">
      <c r="A77" s="78" t="s">
        <v>150</v>
      </c>
      <c r="B77" s="78"/>
      <c r="C77" s="103">
        <f t="shared" si="3"/>
        <v>2028</v>
      </c>
      <c r="D77" s="103"/>
      <c r="E77" s="97"/>
      <c r="F77" s="97"/>
      <c r="G77" s="98">
        <f t="shared" si="5"/>
        <v>0</v>
      </c>
      <c r="H77" s="97"/>
      <c r="I77" s="97"/>
      <c r="J77" s="98">
        <f t="shared" si="6"/>
        <v>0</v>
      </c>
      <c r="K77" s="98">
        <f t="shared" si="4"/>
        <v>0</v>
      </c>
      <c r="L77" s="98">
        <f t="shared" si="4"/>
        <v>0</v>
      </c>
      <c r="M77" s="98">
        <f t="shared" si="4"/>
        <v>0</v>
      </c>
    </row>
    <row r="78" spans="1:13" x14ac:dyDescent="0.45">
      <c r="A78" s="78" t="s">
        <v>151</v>
      </c>
      <c r="B78" s="78"/>
      <c r="C78" s="103">
        <f t="shared" ref="C78:C83" si="7">C73</f>
        <v>2024</v>
      </c>
      <c r="D78" s="103"/>
      <c r="E78" s="97"/>
      <c r="F78" s="97"/>
      <c r="G78" s="98">
        <f t="shared" si="5"/>
        <v>0</v>
      </c>
      <c r="H78" s="97"/>
      <c r="I78" s="97"/>
      <c r="J78" s="98">
        <f t="shared" si="6"/>
        <v>0</v>
      </c>
      <c r="K78" s="98">
        <f t="shared" si="4"/>
        <v>0</v>
      </c>
      <c r="L78" s="98">
        <f t="shared" si="4"/>
        <v>0</v>
      </c>
      <c r="M78" s="98">
        <f t="shared" si="4"/>
        <v>0</v>
      </c>
    </row>
    <row r="79" spans="1:13" x14ac:dyDescent="0.45">
      <c r="A79" s="78" t="s">
        <v>151</v>
      </c>
      <c r="B79" s="78"/>
      <c r="C79" s="103">
        <f t="shared" si="7"/>
        <v>2025</v>
      </c>
      <c r="D79" s="103"/>
      <c r="E79" s="97"/>
      <c r="F79" s="97"/>
      <c r="G79" s="98">
        <f t="shared" si="5"/>
        <v>0</v>
      </c>
      <c r="H79" s="97"/>
      <c r="I79" s="97"/>
      <c r="J79" s="98">
        <f t="shared" si="6"/>
        <v>0</v>
      </c>
      <c r="K79" s="98">
        <f t="shared" si="4"/>
        <v>0</v>
      </c>
      <c r="L79" s="98">
        <f t="shared" si="4"/>
        <v>0</v>
      </c>
      <c r="M79" s="98">
        <f t="shared" si="4"/>
        <v>0</v>
      </c>
    </row>
    <row r="80" spans="1:13" x14ac:dyDescent="0.45">
      <c r="A80" s="78" t="s">
        <v>151</v>
      </c>
      <c r="B80" s="78"/>
      <c r="C80" s="103">
        <f t="shared" si="7"/>
        <v>2026</v>
      </c>
      <c r="D80" s="103"/>
      <c r="E80" s="97"/>
      <c r="F80" s="97"/>
      <c r="G80" s="98">
        <f t="shared" si="5"/>
        <v>0</v>
      </c>
      <c r="H80" s="97"/>
      <c r="I80" s="97"/>
      <c r="J80" s="98">
        <f t="shared" si="6"/>
        <v>0</v>
      </c>
      <c r="K80" s="98">
        <f t="shared" si="4"/>
        <v>0</v>
      </c>
      <c r="L80" s="98">
        <f t="shared" si="4"/>
        <v>0</v>
      </c>
      <c r="M80" s="98">
        <f t="shared" si="4"/>
        <v>0</v>
      </c>
    </row>
    <row r="81" spans="1:13" x14ac:dyDescent="0.45">
      <c r="A81" s="78" t="s">
        <v>151</v>
      </c>
      <c r="B81" s="78"/>
      <c r="C81" s="103">
        <f t="shared" si="7"/>
        <v>2027</v>
      </c>
      <c r="D81" s="103"/>
      <c r="E81" s="97"/>
      <c r="F81" s="97"/>
      <c r="G81" s="98">
        <f t="shared" si="5"/>
        <v>0</v>
      </c>
      <c r="H81" s="97"/>
      <c r="I81" s="97"/>
      <c r="J81" s="98">
        <f t="shared" si="6"/>
        <v>0</v>
      </c>
      <c r="K81" s="98">
        <f t="shared" si="4"/>
        <v>0</v>
      </c>
      <c r="L81" s="98">
        <f t="shared" si="4"/>
        <v>0</v>
      </c>
      <c r="M81" s="98">
        <f t="shared" si="4"/>
        <v>0</v>
      </c>
    </row>
    <row r="82" spans="1:13" x14ac:dyDescent="0.45">
      <c r="A82" s="78" t="s">
        <v>151</v>
      </c>
      <c r="B82" s="78"/>
      <c r="C82" s="103">
        <f t="shared" si="7"/>
        <v>2028</v>
      </c>
      <c r="D82" s="103"/>
      <c r="E82" s="97"/>
      <c r="F82" s="97"/>
      <c r="G82" s="98">
        <f t="shared" si="5"/>
        <v>0</v>
      </c>
      <c r="H82" s="97"/>
      <c r="I82" s="97"/>
      <c r="J82" s="98">
        <f t="shared" si="6"/>
        <v>0</v>
      </c>
      <c r="K82" s="98">
        <f t="shared" si="4"/>
        <v>0</v>
      </c>
      <c r="L82" s="98">
        <f t="shared" si="4"/>
        <v>0</v>
      </c>
      <c r="M82" s="98">
        <f t="shared" si="4"/>
        <v>0</v>
      </c>
    </row>
    <row r="83" spans="1:13" x14ac:dyDescent="0.45">
      <c r="A83" s="78" t="s">
        <v>152</v>
      </c>
      <c r="B83" s="78"/>
      <c r="C83" s="103">
        <f t="shared" si="7"/>
        <v>2024</v>
      </c>
      <c r="D83" s="103"/>
      <c r="E83" s="97"/>
      <c r="F83" s="97"/>
      <c r="G83" s="98">
        <f t="shared" si="5"/>
        <v>0</v>
      </c>
      <c r="H83" s="97"/>
      <c r="I83" s="97"/>
      <c r="J83" s="98">
        <f t="shared" si="6"/>
        <v>0</v>
      </c>
      <c r="K83" s="98">
        <f t="shared" si="4"/>
        <v>0</v>
      </c>
      <c r="L83" s="98">
        <f t="shared" si="4"/>
        <v>0</v>
      </c>
      <c r="M83" s="98">
        <f t="shared" si="4"/>
        <v>0</v>
      </c>
    </row>
    <row r="84" spans="1:13" x14ac:dyDescent="0.45">
      <c r="A84" s="78" t="s">
        <v>152</v>
      </c>
      <c r="B84" s="78"/>
      <c r="C84" s="103">
        <f t="shared" ref="C84:C122" si="8">C79</f>
        <v>2025</v>
      </c>
      <c r="D84" s="103"/>
      <c r="E84" s="97"/>
      <c r="F84" s="97"/>
      <c r="G84" s="98">
        <f t="shared" si="5"/>
        <v>0</v>
      </c>
      <c r="H84" s="97"/>
      <c r="I84" s="97"/>
      <c r="J84" s="98">
        <f t="shared" si="6"/>
        <v>0</v>
      </c>
      <c r="K84" s="98">
        <f t="shared" si="4"/>
        <v>0</v>
      </c>
      <c r="L84" s="98">
        <f t="shared" si="4"/>
        <v>0</v>
      </c>
      <c r="M84" s="98">
        <f t="shared" si="4"/>
        <v>0</v>
      </c>
    </row>
    <row r="85" spans="1:13" x14ac:dyDescent="0.45">
      <c r="A85" s="78" t="s">
        <v>152</v>
      </c>
      <c r="B85" s="78"/>
      <c r="C85" s="103">
        <f t="shared" si="8"/>
        <v>2026</v>
      </c>
      <c r="D85" s="103"/>
      <c r="E85" s="97"/>
      <c r="F85" s="97"/>
      <c r="G85" s="98">
        <f t="shared" si="5"/>
        <v>0</v>
      </c>
      <c r="H85" s="97"/>
      <c r="I85" s="97"/>
      <c r="J85" s="98">
        <f t="shared" si="6"/>
        <v>0</v>
      </c>
      <c r="K85" s="98">
        <f t="shared" si="4"/>
        <v>0</v>
      </c>
      <c r="L85" s="98">
        <f t="shared" si="4"/>
        <v>0</v>
      </c>
      <c r="M85" s="98">
        <f t="shared" si="4"/>
        <v>0</v>
      </c>
    </row>
    <row r="86" spans="1:13" x14ac:dyDescent="0.45">
      <c r="A86" s="78" t="s">
        <v>152</v>
      </c>
      <c r="B86" s="78"/>
      <c r="C86" s="103">
        <f t="shared" si="8"/>
        <v>2027</v>
      </c>
      <c r="D86" s="103"/>
      <c r="E86" s="97"/>
      <c r="F86" s="97"/>
      <c r="G86" s="98">
        <f t="shared" si="5"/>
        <v>0</v>
      </c>
      <c r="H86" s="97"/>
      <c r="I86" s="97"/>
      <c r="J86" s="98">
        <f t="shared" si="6"/>
        <v>0</v>
      </c>
      <c r="K86" s="98">
        <f t="shared" si="4"/>
        <v>0</v>
      </c>
      <c r="L86" s="98">
        <f t="shared" si="4"/>
        <v>0</v>
      </c>
      <c r="M86" s="98">
        <f t="shared" si="4"/>
        <v>0</v>
      </c>
    </row>
    <row r="87" spans="1:13" x14ac:dyDescent="0.45">
      <c r="A87" s="78" t="s">
        <v>152</v>
      </c>
      <c r="B87" s="78"/>
      <c r="C87" s="103">
        <f t="shared" si="8"/>
        <v>2028</v>
      </c>
      <c r="D87" s="103"/>
      <c r="E87" s="97"/>
      <c r="F87" s="97"/>
      <c r="G87" s="98">
        <f t="shared" si="5"/>
        <v>0</v>
      </c>
      <c r="H87" s="97"/>
      <c r="I87" s="97"/>
      <c r="J87" s="98">
        <f t="shared" si="6"/>
        <v>0</v>
      </c>
      <c r="K87" s="98">
        <f t="shared" si="4"/>
        <v>0</v>
      </c>
      <c r="L87" s="98">
        <f t="shared" si="4"/>
        <v>0</v>
      </c>
      <c r="M87" s="98">
        <f t="shared" si="4"/>
        <v>0</v>
      </c>
    </row>
    <row r="88" spans="1:13" x14ac:dyDescent="0.45">
      <c r="A88" s="78"/>
      <c r="B88" s="78"/>
      <c r="C88" s="103">
        <f>C83</f>
        <v>2024</v>
      </c>
      <c r="D88" s="103"/>
      <c r="E88" s="97"/>
      <c r="F88" s="97"/>
      <c r="G88" s="98">
        <f t="shared" si="5"/>
        <v>0</v>
      </c>
      <c r="H88" s="97"/>
      <c r="I88" s="97"/>
      <c r="J88" s="98">
        <f t="shared" si="6"/>
        <v>0</v>
      </c>
      <c r="K88" s="98">
        <f t="shared" si="4"/>
        <v>0</v>
      </c>
      <c r="L88" s="98">
        <f t="shared" si="4"/>
        <v>0</v>
      </c>
      <c r="M88" s="98">
        <f t="shared" si="4"/>
        <v>0</v>
      </c>
    </row>
    <row r="89" spans="1:13" x14ac:dyDescent="0.45">
      <c r="A89" s="78"/>
      <c r="B89" s="78"/>
      <c r="C89" s="103">
        <f t="shared" si="8"/>
        <v>2025</v>
      </c>
      <c r="D89" s="103"/>
      <c r="E89" s="97"/>
      <c r="F89" s="97"/>
      <c r="G89" s="98">
        <f t="shared" si="5"/>
        <v>0</v>
      </c>
      <c r="H89" s="97"/>
      <c r="I89" s="97"/>
      <c r="J89" s="98">
        <f t="shared" si="6"/>
        <v>0</v>
      </c>
      <c r="K89" s="98">
        <f t="shared" si="4"/>
        <v>0</v>
      </c>
      <c r="L89" s="98">
        <f t="shared" si="4"/>
        <v>0</v>
      </c>
      <c r="M89" s="98">
        <f t="shared" si="4"/>
        <v>0</v>
      </c>
    </row>
    <row r="90" spans="1:13" x14ac:dyDescent="0.45">
      <c r="A90" s="78"/>
      <c r="B90" s="78"/>
      <c r="C90" s="103">
        <f t="shared" si="8"/>
        <v>2026</v>
      </c>
      <c r="D90" s="103"/>
      <c r="E90" s="97"/>
      <c r="F90" s="97"/>
      <c r="G90" s="98">
        <f t="shared" si="5"/>
        <v>0</v>
      </c>
      <c r="H90" s="97"/>
      <c r="I90" s="97"/>
      <c r="J90" s="98">
        <f t="shared" si="6"/>
        <v>0</v>
      </c>
      <c r="K90" s="98">
        <f t="shared" si="4"/>
        <v>0</v>
      </c>
      <c r="L90" s="98">
        <f t="shared" si="4"/>
        <v>0</v>
      </c>
      <c r="M90" s="98">
        <f t="shared" si="4"/>
        <v>0</v>
      </c>
    </row>
    <row r="91" spans="1:13" x14ac:dyDescent="0.45">
      <c r="A91" s="78"/>
      <c r="B91" s="78"/>
      <c r="C91" s="103">
        <f t="shared" si="8"/>
        <v>2027</v>
      </c>
      <c r="D91" s="103"/>
      <c r="E91" s="97"/>
      <c r="F91" s="97"/>
      <c r="G91" s="98">
        <f t="shared" si="5"/>
        <v>0</v>
      </c>
      <c r="H91" s="97"/>
      <c r="I91" s="97"/>
      <c r="J91" s="98">
        <f t="shared" si="6"/>
        <v>0</v>
      </c>
      <c r="K91" s="98">
        <f t="shared" si="4"/>
        <v>0</v>
      </c>
      <c r="L91" s="98">
        <f t="shared" si="4"/>
        <v>0</v>
      </c>
      <c r="M91" s="98">
        <f t="shared" si="4"/>
        <v>0</v>
      </c>
    </row>
    <row r="92" spans="1:13" x14ac:dyDescent="0.45">
      <c r="A92" s="78"/>
      <c r="B92" s="78"/>
      <c r="C92" s="103">
        <f t="shared" si="8"/>
        <v>2028</v>
      </c>
      <c r="D92" s="103"/>
      <c r="E92" s="97"/>
      <c r="F92" s="97"/>
      <c r="G92" s="98">
        <f t="shared" si="5"/>
        <v>0</v>
      </c>
      <c r="H92" s="97"/>
      <c r="I92" s="97"/>
      <c r="J92" s="98">
        <f t="shared" si="6"/>
        <v>0</v>
      </c>
      <c r="K92" s="98">
        <f t="shared" si="4"/>
        <v>0</v>
      </c>
      <c r="L92" s="98">
        <f t="shared" si="4"/>
        <v>0</v>
      </c>
      <c r="M92" s="98">
        <f t="shared" si="4"/>
        <v>0</v>
      </c>
    </row>
    <row r="93" spans="1:13" x14ac:dyDescent="0.45">
      <c r="A93" s="78"/>
      <c r="B93" s="78"/>
      <c r="C93" s="103">
        <f>C88</f>
        <v>2024</v>
      </c>
      <c r="D93" s="103"/>
      <c r="E93" s="97"/>
      <c r="F93" s="97"/>
      <c r="G93" s="98">
        <f t="shared" si="5"/>
        <v>0</v>
      </c>
      <c r="H93" s="97"/>
      <c r="I93" s="97"/>
      <c r="J93" s="98">
        <f t="shared" si="6"/>
        <v>0</v>
      </c>
      <c r="K93" s="98">
        <f t="shared" si="4"/>
        <v>0</v>
      </c>
      <c r="L93" s="98">
        <f t="shared" si="4"/>
        <v>0</v>
      </c>
      <c r="M93" s="98">
        <f t="shared" si="4"/>
        <v>0</v>
      </c>
    </row>
    <row r="94" spans="1:13" x14ac:dyDescent="0.45">
      <c r="A94" s="78"/>
      <c r="B94" s="78"/>
      <c r="C94" s="103">
        <f t="shared" si="8"/>
        <v>2025</v>
      </c>
      <c r="D94" s="103"/>
      <c r="E94" s="97"/>
      <c r="F94" s="97"/>
      <c r="G94" s="98">
        <f t="shared" si="5"/>
        <v>0</v>
      </c>
      <c r="H94" s="97"/>
      <c r="I94" s="97"/>
      <c r="J94" s="98">
        <f t="shared" si="6"/>
        <v>0</v>
      </c>
      <c r="K94" s="98">
        <f t="shared" ref="K94:M109" si="9">E94-H94</f>
        <v>0</v>
      </c>
      <c r="L94" s="98">
        <f t="shared" si="9"/>
        <v>0</v>
      </c>
      <c r="M94" s="98">
        <f t="shared" si="9"/>
        <v>0</v>
      </c>
    </row>
    <row r="95" spans="1:13" x14ac:dyDescent="0.45">
      <c r="A95" s="78"/>
      <c r="B95" s="78"/>
      <c r="C95" s="103">
        <f t="shared" si="8"/>
        <v>2026</v>
      </c>
      <c r="D95" s="103"/>
      <c r="E95" s="97"/>
      <c r="F95" s="97"/>
      <c r="G95" s="98">
        <f t="shared" si="5"/>
        <v>0</v>
      </c>
      <c r="H95" s="97"/>
      <c r="I95" s="97"/>
      <c r="J95" s="98">
        <f t="shared" si="6"/>
        <v>0</v>
      </c>
      <c r="K95" s="98">
        <f t="shared" si="9"/>
        <v>0</v>
      </c>
      <c r="L95" s="98">
        <f t="shared" si="9"/>
        <v>0</v>
      </c>
      <c r="M95" s="98">
        <f t="shared" si="9"/>
        <v>0</v>
      </c>
    </row>
    <row r="96" spans="1:13" x14ac:dyDescent="0.45">
      <c r="A96" s="78"/>
      <c r="B96" s="78"/>
      <c r="C96" s="103">
        <f t="shared" si="8"/>
        <v>2027</v>
      </c>
      <c r="D96" s="103"/>
      <c r="E96" s="97"/>
      <c r="F96" s="97"/>
      <c r="G96" s="98">
        <f t="shared" si="5"/>
        <v>0</v>
      </c>
      <c r="H96" s="97"/>
      <c r="I96" s="97"/>
      <c r="J96" s="98">
        <f t="shared" si="6"/>
        <v>0</v>
      </c>
      <c r="K96" s="98">
        <f t="shared" si="9"/>
        <v>0</v>
      </c>
      <c r="L96" s="98">
        <f t="shared" si="9"/>
        <v>0</v>
      </c>
      <c r="M96" s="98">
        <f t="shared" si="9"/>
        <v>0</v>
      </c>
    </row>
    <row r="97" spans="1:13" x14ac:dyDescent="0.45">
      <c r="A97" s="78"/>
      <c r="B97" s="78"/>
      <c r="C97" s="103">
        <f t="shared" si="8"/>
        <v>2028</v>
      </c>
      <c r="D97" s="103"/>
      <c r="E97" s="97"/>
      <c r="F97" s="97"/>
      <c r="G97" s="98">
        <f t="shared" si="5"/>
        <v>0</v>
      </c>
      <c r="H97" s="97"/>
      <c r="I97" s="97"/>
      <c r="J97" s="98">
        <f t="shared" si="6"/>
        <v>0</v>
      </c>
      <c r="K97" s="98">
        <f t="shared" si="9"/>
        <v>0</v>
      </c>
      <c r="L97" s="98">
        <f t="shared" si="9"/>
        <v>0</v>
      </c>
      <c r="M97" s="98">
        <f t="shared" si="9"/>
        <v>0</v>
      </c>
    </row>
    <row r="98" spans="1:13" x14ac:dyDescent="0.45">
      <c r="A98" s="78"/>
      <c r="B98" s="78"/>
      <c r="C98" s="103">
        <f>C93</f>
        <v>2024</v>
      </c>
      <c r="D98" s="103"/>
      <c r="E98" s="97"/>
      <c r="F98" s="97"/>
      <c r="G98" s="98">
        <f t="shared" si="5"/>
        <v>0</v>
      </c>
      <c r="H98" s="97"/>
      <c r="I98" s="97"/>
      <c r="J98" s="98">
        <f t="shared" si="6"/>
        <v>0</v>
      </c>
      <c r="K98" s="98">
        <f t="shared" si="9"/>
        <v>0</v>
      </c>
      <c r="L98" s="98">
        <f t="shared" si="9"/>
        <v>0</v>
      </c>
      <c r="M98" s="98">
        <f t="shared" si="9"/>
        <v>0</v>
      </c>
    </row>
    <row r="99" spans="1:13" x14ac:dyDescent="0.45">
      <c r="A99" s="78"/>
      <c r="B99" s="78"/>
      <c r="C99" s="103">
        <f t="shared" si="8"/>
        <v>2025</v>
      </c>
      <c r="D99" s="103"/>
      <c r="E99" s="97"/>
      <c r="F99" s="97"/>
      <c r="G99" s="98">
        <f t="shared" si="5"/>
        <v>0</v>
      </c>
      <c r="H99" s="97"/>
      <c r="I99" s="97"/>
      <c r="J99" s="98">
        <f t="shared" si="6"/>
        <v>0</v>
      </c>
      <c r="K99" s="98">
        <f t="shared" si="9"/>
        <v>0</v>
      </c>
      <c r="L99" s="98">
        <f t="shared" si="9"/>
        <v>0</v>
      </c>
      <c r="M99" s="98">
        <f t="shared" si="9"/>
        <v>0</v>
      </c>
    </row>
    <row r="100" spans="1:13" x14ac:dyDescent="0.45">
      <c r="A100" s="78"/>
      <c r="B100" s="78"/>
      <c r="C100" s="103">
        <f t="shared" si="8"/>
        <v>2026</v>
      </c>
      <c r="D100" s="103"/>
      <c r="E100" s="97"/>
      <c r="F100" s="97"/>
      <c r="G100" s="98">
        <f t="shared" si="5"/>
        <v>0</v>
      </c>
      <c r="H100" s="97"/>
      <c r="I100" s="97"/>
      <c r="J100" s="98">
        <f t="shared" si="6"/>
        <v>0</v>
      </c>
      <c r="K100" s="98">
        <f t="shared" si="9"/>
        <v>0</v>
      </c>
      <c r="L100" s="98">
        <f t="shared" si="9"/>
        <v>0</v>
      </c>
      <c r="M100" s="98">
        <f t="shared" si="9"/>
        <v>0</v>
      </c>
    </row>
    <row r="101" spans="1:13" x14ac:dyDescent="0.45">
      <c r="A101" s="78"/>
      <c r="B101" s="78"/>
      <c r="C101" s="103">
        <f t="shared" si="8"/>
        <v>2027</v>
      </c>
      <c r="D101" s="103"/>
      <c r="E101" s="97"/>
      <c r="F101" s="97"/>
      <c r="G101" s="98">
        <f t="shared" si="5"/>
        <v>0</v>
      </c>
      <c r="H101" s="97"/>
      <c r="I101" s="97"/>
      <c r="J101" s="98">
        <f t="shared" si="6"/>
        <v>0</v>
      </c>
      <c r="K101" s="98">
        <f t="shared" si="9"/>
        <v>0</v>
      </c>
      <c r="L101" s="98">
        <f t="shared" si="9"/>
        <v>0</v>
      </c>
      <c r="M101" s="98">
        <f t="shared" si="9"/>
        <v>0</v>
      </c>
    </row>
    <row r="102" spans="1:13" x14ac:dyDescent="0.45">
      <c r="A102" s="78"/>
      <c r="B102" s="78"/>
      <c r="C102" s="103">
        <f t="shared" si="8"/>
        <v>2028</v>
      </c>
      <c r="D102" s="103"/>
      <c r="E102" s="97"/>
      <c r="F102" s="97"/>
      <c r="G102" s="98">
        <f t="shared" si="5"/>
        <v>0</v>
      </c>
      <c r="H102" s="97"/>
      <c r="I102" s="97"/>
      <c r="J102" s="98">
        <f t="shared" si="6"/>
        <v>0</v>
      </c>
      <c r="K102" s="98">
        <f t="shared" si="9"/>
        <v>0</v>
      </c>
      <c r="L102" s="98">
        <f t="shared" si="9"/>
        <v>0</v>
      </c>
      <c r="M102" s="98">
        <f t="shared" si="9"/>
        <v>0</v>
      </c>
    </row>
    <row r="103" spans="1:13" x14ac:dyDescent="0.45">
      <c r="A103" s="78"/>
      <c r="B103" s="78"/>
      <c r="C103" s="103">
        <f>C98</f>
        <v>2024</v>
      </c>
      <c r="D103" s="103"/>
      <c r="E103" s="97"/>
      <c r="F103" s="97"/>
      <c r="G103" s="98">
        <f t="shared" si="5"/>
        <v>0</v>
      </c>
      <c r="H103" s="97"/>
      <c r="I103" s="97"/>
      <c r="J103" s="98">
        <f t="shared" si="6"/>
        <v>0</v>
      </c>
      <c r="K103" s="98">
        <f t="shared" si="9"/>
        <v>0</v>
      </c>
      <c r="L103" s="98">
        <f t="shared" si="9"/>
        <v>0</v>
      </c>
      <c r="M103" s="98">
        <f t="shared" si="9"/>
        <v>0</v>
      </c>
    </row>
    <row r="104" spans="1:13" x14ac:dyDescent="0.45">
      <c r="A104" s="78"/>
      <c r="B104" s="78"/>
      <c r="C104" s="103">
        <f t="shared" si="8"/>
        <v>2025</v>
      </c>
      <c r="D104" s="103"/>
      <c r="E104" s="97"/>
      <c r="F104" s="97"/>
      <c r="G104" s="98">
        <f t="shared" si="5"/>
        <v>0</v>
      </c>
      <c r="H104" s="97"/>
      <c r="I104" s="97"/>
      <c r="J104" s="98">
        <f t="shared" si="6"/>
        <v>0</v>
      </c>
      <c r="K104" s="98">
        <f t="shared" si="9"/>
        <v>0</v>
      </c>
      <c r="L104" s="98">
        <f t="shared" si="9"/>
        <v>0</v>
      </c>
      <c r="M104" s="98">
        <f t="shared" si="9"/>
        <v>0</v>
      </c>
    </row>
    <row r="105" spans="1:13" x14ac:dyDescent="0.45">
      <c r="A105" s="78"/>
      <c r="B105" s="78"/>
      <c r="C105" s="103">
        <f t="shared" si="8"/>
        <v>2026</v>
      </c>
      <c r="D105" s="103"/>
      <c r="E105" s="97"/>
      <c r="F105" s="97"/>
      <c r="G105" s="98">
        <f t="shared" si="5"/>
        <v>0</v>
      </c>
      <c r="H105" s="97"/>
      <c r="I105" s="97"/>
      <c r="J105" s="98">
        <f t="shared" si="6"/>
        <v>0</v>
      </c>
      <c r="K105" s="98">
        <f t="shared" si="9"/>
        <v>0</v>
      </c>
      <c r="L105" s="98">
        <f t="shared" si="9"/>
        <v>0</v>
      </c>
      <c r="M105" s="98">
        <f t="shared" si="9"/>
        <v>0</v>
      </c>
    </row>
    <row r="106" spans="1:13" x14ac:dyDescent="0.45">
      <c r="A106" s="78"/>
      <c r="B106" s="78"/>
      <c r="C106" s="103">
        <f t="shared" si="8"/>
        <v>2027</v>
      </c>
      <c r="D106" s="103"/>
      <c r="E106" s="97"/>
      <c r="F106" s="97"/>
      <c r="G106" s="98">
        <f t="shared" si="5"/>
        <v>0</v>
      </c>
      <c r="H106" s="97"/>
      <c r="I106" s="97"/>
      <c r="J106" s="98">
        <f t="shared" si="6"/>
        <v>0</v>
      </c>
      <c r="K106" s="98">
        <f t="shared" si="9"/>
        <v>0</v>
      </c>
      <c r="L106" s="98">
        <f t="shared" si="9"/>
        <v>0</v>
      </c>
      <c r="M106" s="98">
        <f t="shared" si="9"/>
        <v>0</v>
      </c>
    </row>
    <row r="107" spans="1:13" x14ac:dyDescent="0.45">
      <c r="A107" s="78"/>
      <c r="B107" s="78"/>
      <c r="C107" s="103">
        <f t="shared" si="8"/>
        <v>2028</v>
      </c>
      <c r="D107" s="103"/>
      <c r="E107" s="97"/>
      <c r="F107" s="97"/>
      <c r="G107" s="98">
        <f t="shared" si="5"/>
        <v>0</v>
      </c>
      <c r="H107" s="97"/>
      <c r="I107" s="97"/>
      <c r="J107" s="98">
        <f t="shared" si="6"/>
        <v>0</v>
      </c>
      <c r="K107" s="98">
        <f t="shared" si="9"/>
        <v>0</v>
      </c>
      <c r="L107" s="98">
        <f t="shared" si="9"/>
        <v>0</v>
      </c>
      <c r="M107" s="98">
        <f t="shared" si="9"/>
        <v>0</v>
      </c>
    </row>
    <row r="108" spans="1:13" x14ac:dyDescent="0.45">
      <c r="A108" s="78"/>
      <c r="B108" s="78"/>
      <c r="C108" s="103">
        <f>C103</f>
        <v>2024</v>
      </c>
      <c r="D108" s="103"/>
      <c r="E108" s="97"/>
      <c r="F108" s="97"/>
      <c r="G108" s="98">
        <f t="shared" si="5"/>
        <v>0</v>
      </c>
      <c r="H108" s="97"/>
      <c r="I108" s="97"/>
      <c r="J108" s="98">
        <f t="shared" si="6"/>
        <v>0</v>
      </c>
      <c r="K108" s="98">
        <f t="shared" si="9"/>
        <v>0</v>
      </c>
      <c r="L108" s="98">
        <f t="shared" si="9"/>
        <v>0</v>
      </c>
      <c r="M108" s="98">
        <f t="shared" si="9"/>
        <v>0</v>
      </c>
    </row>
    <row r="109" spans="1:13" x14ac:dyDescent="0.45">
      <c r="A109" s="78"/>
      <c r="B109" s="78"/>
      <c r="C109" s="103">
        <f t="shared" si="8"/>
        <v>2025</v>
      </c>
      <c r="D109" s="103"/>
      <c r="E109" s="97"/>
      <c r="F109" s="97"/>
      <c r="G109" s="98">
        <f t="shared" si="5"/>
        <v>0</v>
      </c>
      <c r="H109" s="97"/>
      <c r="I109" s="97"/>
      <c r="J109" s="98">
        <f t="shared" si="6"/>
        <v>0</v>
      </c>
      <c r="K109" s="98">
        <f t="shared" si="9"/>
        <v>0</v>
      </c>
      <c r="L109" s="98">
        <f t="shared" si="9"/>
        <v>0</v>
      </c>
      <c r="M109" s="98">
        <f t="shared" si="9"/>
        <v>0</v>
      </c>
    </row>
    <row r="110" spans="1:13" x14ac:dyDescent="0.45">
      <c r="A110" s="78"/>
      <c r="B110" s="78"/>
      <c r="C110" s="103">
        <f t="shared" si="8"/>
        <v>2026</v>
      </c>
      <c r="D110" s="103"/>
      <c r="E110" s="97"/>
      <c r="F110" s="97"/>
      <c r="G110" s="98">
        <f t="shared" si="5"/>
        <v>0</v>
      </c>
      <c r="H110" s="97"/>
      <c r="I110" s="97"/>
      <c r="J110" s="98">
        <f t="shared" si="6"/>
        <v>0</v>
      </c>
      <c r="K110" s="98">
        <f t="shared" ref="K110:M122" si="10">E110-H110</f>
        <v>0</v>
      </c>
      <c r="L110" s="98">
        <f t="shared" si="10"/>
        <v>0</v>
      </c>
      <c r="M110" s="98">
        <f t="shared" si="10"/>
        <v>0</v>
      </c>
    </row>
    <row r="111" spans="1:13" x14ac:dyDescent="0.45">
      <c r="A111" s="78"/>
      <c r="B111" s="78"/>
      <c r="C111" s="103">
        <f t="shared" si="8"/>
        <v>2027</v>
      </c>
      <c r="D111" s="103"/>
      <c r="E111" s="97"/>
      <c r="F111" s="97"/>
      <c r="G111" s="98">
        <f t="shared" si="5"/>
        <v>0</v>
      </c>
      <c r="H111" s="97"/>
      <c r="I111" s="97"/>
      <c r="J111" s="98">
        <f t="shared" si="6"/>
        <v>0</v>
      </c>
      <c r="K111" s="98">
        <f t="shared" si="10"/>
        <v>0</v>
      </c>
      <c r="L111" s="98">
        <f t="shared" si="10"/>
        <v>0</v>
      </c>
      <c r="M111" s="98">
        <f t="shared" si="10"/>
        <v>0</v>
      </c>
    </row>
    <row r="112" spans="1:13" x14ac:dyDescent="0.45">
      <c r="A112" s="78"/>
      <c r="B112" s="78"/>
      <c r="C112" s="103">
        <f t="shared" si="8"/>
        <v>2028</v>
      </c>
      <c r="D112" s="103"/>
      <c r="E112" s="97"/>
      <c r="F112" s="97"/>
      <c r="G112" s="98">
        <f t="shared" si="5"/>
        <v>0</v>
      </c>
      <c r="H112" s="97"/>
      <c r="I112" s="97"/>
      <c r="J112" s="98">
        <f t="shared" si="6"/>
        <v>0</v>
      </c>
      <c r="K112" s="98">
        <f t="shared" si="10"/>
        <v>0</v>
      </c>
      <c r="L112" s="98">
        <f t="shared" si="10"/>
        <v>0</v>
      </c>
      <c r="M112" s="98">
        <f t="shared" si="10"/>
        <v>0</v>
      </c>
    </row>
    <row r="113" spans="1:13" x14ac:dyDescent="0.45">
      <c r="A113" s="78"/>
      <c r="B113" s="78"/>
      <c r="C113" s="103">
        <f>C108</f>
        <v>2024</v>
      </c>
      <c r="D113" s="103"/>
      <c r="E113" s="97"/>
      <c r="F113" s="97"/>
      <c r="G113" s="98">
        <f t="shared" si="5"/>
        <v>0</v>
      </c>
      <c r="H113" s="97"/>
      <c r="I113" s="97"/>
      <c r="J113" s="98">
        <f t="shared" si="6"/>
        <v>0</v>
      </c>
      <c r="K113" s="98">
        <f t="shared" si="10"/>
        <v>0</v>
      </c>
      <c r="L113" s="98">
        <f t="shared" si="10"/>
        <v>0</v>
      </c>
      <c r="M113" s="98">
        <f t="shared" si="10"/>
        <v>0</v>
      </c>
    </row>
    <row r="114" spans="1:13" x14ac:dyDescent="0.45">
      <c r="A114" s="78"/>
      <c r="B114" s="78"/>
      <c r="C114" s="103">
        <f t="shared" si="8"/>
        <v>2025</v>
      </c>
      <c r="D114" s="103"/>
      <c r="E114" s="97"/>
      <c r="F114" s="97"/>
      <c r="G114" s="98">
        <f t="shared" si="5"/>
        <v>0</v>
      </c>
      <c r="H114" s="97"/>
      <c r="I114" s="97"/>
      <c r="J114" s="98">
        <f t="shared" si="6"/>
        <v>0</v>
      </c>
      <c r="K114" s="98">
        <f t="shared" si="10"/>
        <v>0</v>
      </c>
      <c r="L114" s="98">
        <f t="shared" si="10"/>
        <v>0</v>
      </c>
      <c r="M114" s="98">
        <f t="shared" si="10"/>
        <v>0</v>
      </c>
    </row>
    <row r="115" spans="1:13" x14ac:dyDescent="0.45">
      <c r="A115" s="78"/>
      <c r="B115" s="78"/>
      <c r="C115" s="103">
        <f t="shared" si="8"/>
        <v>2026</v>
      </c>
      <c r="D115" s="103"/>
      <c r="E115" s="97"/>
      <c r="F115" s="97"/>
      <c r="G115" s="98">
        <f t="shared" si="5"/>
        <v>0</v>
      </c>
      <c r="H115" s="97"/>
      <c r="I115" s="97"/>
      <c r="J115" s="98">
        <f t="shared" si="6"/>
        <v>0</v>
      </c>
      <c r="K115" s="98">
        <f t="shared" si="10"/>
        <v>0</v>
      </c>
      <c r="L115" s="98">
        <f t="shared" si="10"/>
        <v>0</v>
      </c>
      <c r="M115" s="98">
        <f t="shared" si="10"/>
        <v>0</v>
      </c>
    </row>
    <row r="116" spans="1:13" x14ac:dyDescent="0.45">
      <c r="A116" s="78"/>
      <c r="B116" s="78"/>
      <c r="C116" s="103">
        <f t="shared" si="8"/>
        <v>2027</v>
      </c>
      <c r="D116" s="103"/>
      <c r="E116" s="97"/>
      <c r="F116" s="97"/>
      <c r="G116" s="98">
        <f t="shared" si="5"/>
        <v>0</v>
      </c>
      <c r="H116" s="97"/>
      <c r="I116" s="97"/>
      <c r="J116" s="98">
        <f t="shared" si="6"/>
        <v>0</v>
      </c>
      <c r="K116" s="98">
        <f t="shared" si="10"/>
        <v>0</v>
      </c>
      <c r="L116" s="98">
        <f t="shared" si="10"/>
        <v>0</v>
      </c>
      <c r="M116" s="98">
        <f t="shared" si="10"/>
        <v>0</v>
      </c>
    </row>
    <row r="117" spans="1:13" x14ac:dyDescent="0.45">
      <c r="A117" s="78"/>
      <c r="B117" s="78"/>
      <c r="C117" s="103">
        <f t="shared" si="8"/>
        <v>2028</v>
      </c>
      <c r="D117" s="103"/>
      <c r="E117" s="97"/>
      <c r="F117" s="97"/>
      <c r="G117" s="98">
        <f t="shared" si="5"/>
        <v>0</v>
      </c>
      <c r="H117" s="97"/>
      <c r="I117" s="97"/>
      <c r="J117" s="98">
        <f t="shared" si="6"/>
        <v>0</v>
      </c>
      <c r="K117" s="98">
        <f t="shared" si="10"/>
        <v>0</v>
      </c>
      <c r="L117" s="98">
        <f t="shared" si="10"/>
        <v>0</v>
      </c>
      <c r="M117" s="98">
        <f t="shared" si="10"/>
        <v>0</v>
      </c>
    </row>
    <row r="118" spans="1:13" x14ac:dyDescent="0.45">
      <c r="A118" s="78"/>
      <c r="B118" s="78"/>
      <c r="C118" s="103">
        <f>C113</f>
        <v>2024</v>
      </c>
      <c r="D118" s="103"/>
      <c r="E118" s="97"/>
      <c r="F118" s="97"/>
      <c r="G118" s="98">
        <f t="shared" si="5"/>
        <v>0</v>
      </c>
      <c r="H118" s="97"/>
      <c r="I118" s="97"/>
      <c r="J118" s="98">
        <f t="shared" si="6"/>
        <v>0</v>
      </c>
      <c r="K118" s="98">
        <f t="shared" si="10"/>
        <v>0</v>
      </c>
      <c r="L118" s="98">
        <f t="shared" si="10"/>
        <v>0</v>
      </c>
      <c r="M118" s="98">
        <f t="shared" si="10"/>
        <v>0</v>
      </c>
    </row>
    <row r="119" spans="1:13" x14ac:dyDescent="0.45">
      <c r="A119" s="78"/>
      <c r="B119" s="78"/>
      <c r="C119" s="103">
        <f t="shared" si="8"/>
        <v>2025</v>
      </c>
      <c r="D119" s="103"/>
      <c r="E119" s="97"/>
      <c r="F119" s="97"/>
      <c r="G119" s="98">
        <f t="shared" si="5"/>
        <v>0</v>
      </c>
      <c r="H119" s="97"/>
      <c r="I119" s="97"/>
      <c r="J119" s="98">
        <f t="shared" si="6"/>
        <v>0</v>
      </c>
      <c r="K119" s="98">
        <f t="shared" si="10"/>
        <v>0</v>
      </c>
      <c r="L119" s="98">
        <f t="shared" si="10"/>
        <v>0</v>
      </c>
      <c r="M119" s="98">
        <f t="shared" si="10"/>
        <v>0</v>
      </c>
    </row>
    <row r="120" spans="1:13" x14ac:dyDescent="0.45">
      <c r="A120" s="78"/>
      <c r="B120" s="78"/>
      <c r="C120" s="103">
        <f t="shared" si="8"/>
        <v>2026</v>
      </c>
      <c r="D120" s="103"/>
      <c r="E120" s="97"/>
      <c r="F120" s="97"/>
      <c r="G120" s="98">
        <f t="shared" si="5"/>
        <v>0</v>
      </c>
      <c r="H120" s="97"/>
      <c r="I120" s="97"/>
      <c r="J120" s="98">
        <f t="shared" si="6"/>
        <v>0</v>
      </c>
      <c r="K120" s="98">
        <f t="shared" si="10"/>
        <v>0</v>
      </c>
      <c r="L120" s="98">
        <f t="shared" si="10"/>
        <v>0</v>
      </c>
      <c r="M120" s="98">
        <f t="shared" si="10"/>
        <v>0</v>
      </c>
    </row>
    <row r="121" spans="1:13" x14ac:dyDescent="0.45">
      <c r="A121" s="78"/>
      <c r="B121" s="78"/>
      <c r="C121" s="103">
        <f t="shared" si="8"/>
        <v>2027</v>
      </c>
      <c r="D121" s="103"/>
      <c r="E121" s="97"/>
      <c r="F121" s="97"/>
      <c r="G121" s="98">
        <f t="shared" si="5"/>
        <v>0</v>
      </c>
      <c r="H121" s="97"/>
      <c r="I121" s="97"/>
      <c r="J121" s="98">
        <f t="shared" si="6"/>
        <v>0</v>
      </c>
      <c r="K121" s="98">
        <f t="shared" si="10"/>
        <v>0</v>
      </c>
      <c r="L121" s="98">
        <f t="shared" si="10"/>
        <v>0</v>
      </c>
      <c r="M121" s="98">
        <f t="shared" si="10"/>
        <v>0</v>
      </c>
    </row>
    <row r="122" spans="1:13" x14ac:dyDescent="0.45">
      <c r="A122" s="78"/>
      <c r="B122" s="78"/>
      <c r="C122" s="103">
        <f t="shared" si="8"/>
        <v>2028</v>
      </c>
      <c r="D122" s="103"/>
      <c r="E122" s="97"/>
      <c r="F122" s="97"/>
      <c r="G122" s="98">
        <f t="shared" si="5"/>
        <v>0</v>
      </c>
      <c r="H122" s="97"/>
      <c r="I122" s="97"/>
      <c r="J122" s="98">
        <f t="shared" si="6"/>
        <v>0</v>
      </c>
      <c r="K122" s="98">
        <f t="shared" si="10"/>
        <v>0</v>
      </c>
      <c r="L122" s="98">
        <f t="shared" si="10"/>
        <v>0</v>
      </c>
      <c r="M122" s="98">
        <f t="shared" si="10"/>
        <v>0</v>
      </c>
    </row>
    <row r="123" spans="1:13" x14ac:dyDescent="0.45">
      <c r="E123" s="68"/>
      <c r="F123" s="68"/>
      <c r="G123" s="68"/>
      <c r="H123" s="68"/>
      <c r="I123" s="68"/>
      <c r="J123" s="68"/>
      <c r="K123" s="68"/>
      <c r="L123" s="68"/>
      <c r="M123" s="68"/>
    </row>
    <row r="124" spans="1:13" x14ac:dyDescent="0.45">
      <c r="E124" s="68"/>
      <c r="F124" s="68"/>
      <c r="G124" s="68"/>
      <c r="H124" s="68"/>
      <c r="I124" s="68"/>
      <c r="J124" s="68"/>
      <c r="K124" s="68"/>
      <c r="L124" s="68"/>
      <c r="M124" s="68"/>
    </row>
    <row r="125" spans="1:13" x14ac:dyDescent="0.45">
      <c r="E125" s="68"/>
      <c r="F125" s="68"/>
      <c r="G125" s="68"/>
      <c r="H125" s="68"/>
      <c r="I125" s="68"/>
      <c r="J125" s="68"/>
      <c r="K125" s="68"/>
      <c r="L125" s="68"/>
      <c r="M125" s="68"/>
    </row>
    <row r="126" spans="1:13" x14ac:dyDescent="0.45">
      <c r="E126" s="68"/>
      <c r="F126" s="68"/>
      <c r="G126" s="68"/>
      <c r="H126" s="68"/>
      <c r="I126" s="68"/>
      <c r="J126" s="68"/>
      <c r="K126" s="68"/>
      <c r="L126" s="68"/>
      <c r="M126" s="68"/>
    </row>
    <row r="127" spans="1:13" x14ac:dyDescent="0.45">
      <c r="E127" s="68"/>
      <c r="F127" s="68"/>
      <c r="G127" s="68"/>
      <c r="H127" s="68"/>
      <c r="I127" s="68"/>
      <c r="J127" s="68"/>
      <c r="K127" s="68"/>
      <c r="L127" s="68"/>
      <c r="M127" s="68"/>
    </row>
    <row r="128" spans="1:13" x14ac:dyDescent="0.45">
      <c r="E128" s="68"/>
      <c r="F128" s="68"/>
      <c r="G128" s="68"/>
      <c r="H128" s="68"/>
      <c r="I128" s="68"/>
      <c r="J128" s="68"/>
      <c r="K128" s="68"/>
      <c r="L128" s="68"/>
      <c r="M128" s="68"/>
    </row>
    <row r="129" spans="5:13" x14ac:dyDescent="0.45">
      <c r="E129" s="68"/>
      <c r="F129" s="68"/>
      <c r="G129" s="68"/>
      <c r="H129" s="68"/>
      <c r="I129" s="68"/>
      <c r="J129" s="68"/>
      <c r="K129" s="68"/>
      <c r="L129" s="68"/>
      <c r="M129" s="68"/>
    </row>
    <row r="130" spans="5:13" x14ac:dyDescent="0.45">
      <c r="E130" s="68"/>
      <c r="F130" s="68"/>
      <c r="G130" s="68"/>
      <c r="H130" s="68"/>
      <c r="I130" s="68"/>
      <c r="J130" s="68"/>
      <c r="K130" s="68"/>
      <c r="L130" s="68"/>
      <c r="M130" s="68"/>
    </row>
    <row r="131" spans="5:13" x14ac:dyDescent="0.45">
      <c r="E131" s="68"/>
      <c r="F131" s="68"/>
      <c r="G131" s="68"/>
      <c r="H131" s="68"/>
      <c r="I131" s="68"/>
      <c r="J131" s="68"/>
      <c r="K131" s="68"/>
      <c r="L131" s="68"/>
      <c r="M131" s="68"/>
    </row>
    <row r="132" spans="5:13" x14ac:dyDescent="0.45">
      <c r="E132" s="68"/>
      <c r="F132" s="68"/>
      <c r="G132" s="68"/>
      <c r="H132" s="68"/>
      <c r="I132" s="68"/>
      <c r="J132" s="68"/>
      <c r="K132" s="68"/>
      <c r="L132" s="68"/>
      <c r="M132" s="68"/>
    </row>
    <row r="133" spans="5:13" x14ac:dyDescent="0.45">
      <c r="E133" s="68"/>
      <c r="F133" s="68"/>
      <c r="G133" s="68"/>
      <c r="H133" s="68"/>
      <c r="I133" s="68"/>
      <c r="J133" s="68"/>
      <c r="K133" s="68"/>
      <c r="L133" s="68"/>
      <c r="M133" s="68"/>
    </row>
    <row r="134" spans="5:13" x14ac:dyDescent="0.45">
      <c r="E134" s="68"/>
      <c r="F134" s="68"/>
      <c r="G134" s="68"/>
      <c r="H134" s="68"/>
      <c r="I134" s="68"/>
      <c r="J134" s="68"/>
      <c r="K134" s="68"/>
      <c r="L134" s="68"/>
      <c r="M134" s="68"/>
    </row>
    <row r="135" spans="5:13" x14ac:dyDescent="0.45">
      <c r="E135" s="68"/>
      <c r="F135" s="68"/>
      <c r="G135" s="68"/>
      <c r="H135" s="68"/>
      <c r="I135" s="68"/>
      <c r="J135" s="68"/>
      <c r="K135" s="68"/>
      <c r="L135" s="68"/>
      <c r="M135" s="68"/>
    </row>
    <row r="136" spans="5:13" x14ac:dyDescent="0.45">
      <c r="E136" s="68"/>
      <c r="F136" s="68"/>
      <c r="G136" s="68"/>
      <c r="H136" s="68"/>
      <c r="I136" s="68"/>
      <c r="J136" s="68"/>
      <c r="K136" s="68"/>
      <c r="L136" s="68"/>
      <c r="M136" s="68"/>
    </row>
    <row r="137" spans="5:13" x14ac:dyDescent="0.45">
      <c r="E137" s="68"/>
      <c r="F137" s="68"/>
      <c r="G137" s="68"/>
      <c r="H137" s="68"/>
      <c r="I137" s="68"/>
      <c r="J137" s="68"/>
      <c r="K137" s="68"/>
      <c r="L137" s="68"/>
      <c r="M137" s="68"/>
    </row>
    <row r="138" spans="5:13" x14ac:dyDescent="0.45">
      <c r="E138" s="68"/>
      <c r="F138" s="68"/>
      <c r="G138" s="68"/>
      <c r="H138" s="68"/>
      <c r="I138" s="68"/>
      <c r="J138" s="68"/>
      <c r="K138" s="68"/>
      <c r="L138" s="68"/>
      <c r="M138" s="68"/>
    </row>
    <row r="139" spans="5:13" x14ac:dyDescent="0.45">
      <c r="E139" s="68"/>
      <c r="F139" s="68"/>
      <c r="G139" s="68"/>
      <c r="H139" s="68"/>
      <c r="I139" s="68"/>
      <c r="J139" s="68"/>
      <c r="K139" s="68"/>
      <c r="L139" s="68"/>
      <c r="M139" s="68"/>
    </row>
    <row r="140" spans="5:13" x14ac:dyDescent="0.45">
      <c r="E140" s="68"/>
      <c r="F140" s="68"/>
      <c r="G140" s="68"/>
      <c r="H140" s="68"/>
      <c r="I140" s="68"/>
      <c r="J140" s="68"/>
      <c r="K140" s="68"/>
      <c r="L140" s="68"/>
      <c r="M140" s="68"/>
    </row>
    <row r="141" spans="5:13" x14ac:dyDescent="0.45">
      <c r="E141" s="68"/>
      <c r="F141" s="68"/>
      <c r="G141" s="68"/>
      <c r="H141" s="68"/>
      <c r="I141" s="68"/>
      <c r="J141" s="68"/>
      <c r="K141" s="68"/>
      <c r="L141" s="68"/>
      <c r="M141" s="68"/>
    </row>
    <row r="142" spans="5:13" x14ac:dyDescent="0.45">
      <c r="E142" s="68"/>
      <c r="F142" s="68"/>
      <c r="G142" s="68"/>
      <c r="H142" s="68"/>
      <c r="I142" s="68"/>
      <c r="J142" s="68"/>
      <c r="K142" s="68"/>
      <c r="L142" s="68"/>
      <c r="M142" s="68"/>
    </row>
    <row r="143" spans="5:13" x14ac:dyDescent="0.45">
      <c r="E143" s="68"/>
      <c r="F143" s="68"/>
      <c r="G143" s="68"/>
      <c r="H143" s="68"/>
      <c r="I143" s="68"/>
      <c r="J143" s="68"/>
      <c r="K143" s="68"/>
      <c r="L143" s="68"/>
      <c r="M143" s="68"/>
    </row>
    <row r="144" spans="5:13" x14ac:dyDescent="0.45">
      <c r="E144" s="68"/>
      <c r="F144" s="68"/>
      <c r="G144" s="68"/>
      <c r="H144" s="68"/>
      <c r="I144" s="68"/>
      <c r="J144" s="68"/>
      <c r="K144" s="68"/>
      <c r="L144" s="68"/>
      <c r="M144" s="68"/>
    </row>
    <row r="145" spans="5:13" x14ac:dyDescent="0.45">
      <c r="E145" s="68"/>
      <c r="F145" s="68"/>
      <c r="G145" s="68"/>
      <c r="H145" s="68"/>
      <c r="I145" s="68"/>
      <c r="J145" s="68"/>
      <c r="K145" s="68"/>
      <c r="L145" s="68"/>
      <c r="M145" s="68"/>
    </row>
    <row r="146" spans="5:13" x14ac:dyDescent="0.45">
      <c r="E146" s="68"/>
      <c r="F146" s="68"/>
      <c r="G146" s="68"/>
      <c r="H146" s="68"/>
      <c r="I146" s="68"/>
      <c r="J146" s="68"/>
      <c r="K146" s="68"/>
      <c r="L146" s="68"/>
      <c r="M146" s="68"/>
    </row>
    <row r="147" spans="5:13" x14ac:dyDescent="0.45">
      <c r="E147" s="68"/>
      <c r="F147" s="68"/>
      <c r="G147" s="68"/>
      <c r="H147" s="68"/>
      <c r="I147" s="68"/>
      <c r="J147" s="68"/>
      <c r="K147" s="68"/>
      <c r="L147" s="68"/>
      <c r="M147" s="68"/>
    </row>
  </sheetData>
  <dataValidations count="1">
    <dataValidation type="list" allowBlank="1" showInputMessage="1" showErrorMessage="1" sqref="B7:B122" xr:uid="{00000000-0002-0000-0B00-000000000000}">
      <formula1>$S$8:$S$19</formula1>
    </dataValidation>
  </dataValidations>
  <pageMargins left="0.25" right="0.25" top="0.25" bottom="0.25" header="0.25" footer="0.25"/>
  <pageSetup scale="4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B1:F21"/>
  <sheetViews>
    <sheetView workbookViewId="0">
      <selection activeCell="O28" sqref="O28"/>
    </sheetView>
  </sheetViews>
  <sheetFormatPr defaultRowHeight="14.25" x14ac:dyDescent="0.45"/>
  <cols>
    <col min="2" max="2" width="35" bestFit="1" customWidth="1"/>
    <col min="3" max="3" width="11.53125" bestFit="1" customWidth="1"/>
    <col min="4" max="4" width="12.19921875" bestFit="1" customWidth="1"/>
  </cols>
  <sheetData>
    <row r="1" spans="2:6" x14ac:dyDescent="0.45">
      <c r="B1" t="s">
        <v>250</v>
      </c>
    </row>
    <row r="2" spans="2:6" x14ac:dyDescent="0.45">
      <c r="B2" t="s">
        <v>255</v>
      </c>
    </row>
    <row r="3" spans="2:6" x14ac:dyDescent="0.45">
      <c r="C3" t="s">
        <v>251</v>
      </c>
      <c r="D3" t="s">
        <v>252</v>
      </c>
      <c r="E3" t="s">
        <v>107</v>
      </c>
      <c r="F3" t="s">
        <v>0</v>
      </c>
    </row>
    <row r="4" spans="2:6" x14ac:dyDescent="0.45">
      <c r="B4" t="s">
        <v>166</v>
      </c>
      <c r="C4" s="10">
        <v>0.9582084747601235</v>
      </c>
      <c r="D4" s="10">
        <v>4.1577097027862553E-2</v>
      </c>
      <c r="E4" s="10">
        <v>2.1442821201391973E-4</v>
      </c>
      <c r="F4" s="10">
        <f>SUM(C4:E4)</f>
        <v>0.99999999999999989</v>
      </c>
    </row>
    <row r="5" spans="2:6" x14ac:dyDescent="0.45">
      <c r="B5" t="s">
        <v>164</v>
      </c>
      <c r="C5" s="10">
        <v>0.86702743598159004</v>
      </c>
      <c r="D5" s="10">
        <v>0.13268361190302866</v>
      </c>
      <c r="E5" s="10">
        <v>2.8895211538136959E-4</v>
      </c>
      <c r="F5" s="10">
        <f t="shared" ref="F5:F21" si="0">SUM(C5:E5)</f>
        <v>1</v>
      </c>
    </row>
    <row r="6" spans="2:6" x14ac:dyDescent="0.45">
      <c r="B6" t="s">
        <v>223</v>
      </c>
      <c r="C6" s="10">
        <v>0.94087947630766144</v>
      </c>
      <c r="D6" s="10">
        <v>5.8552836567826283E-2</v>
      </c>
      <c r="E6" s="10">
        <v>5.6768712451224057E-4</v>
      </c>
      <c r="F6" s="10">
        <f t="shared" si="0"/>
        <v>1</v>
      </c>
    </row>
    <row r="7" spans="2:6" x14ac:dyDescent="0.45">
      <c r="B7" t="s">
        <v>165</v>
      </c>
      <c r="C7" s="10">
        <v>0.98870041646427986</v>
      </c>
      <c r="D7" s="10">
        <v>9.9927167001786759E-3</v>
      </c>
      <c r="E7" s="10">
        <v>1.3068668355414588E-3</v>
      </c>
      <c r="F7" s="10">
        <f t="shared" si="0"/>
        <v>1</v>
      </c>
    </row>
    <row r="8" spans="2:6" x14ac:dyDescent="0.45">
      <c r="B8" t="s">
        <v>163</v>
      </c>
      <c r="C8" s="10">
        <v>0.9995292451391522</v>
      </c>
      <c r="D8" s="10">
        <v>0</v>
      </c>
      <c r="E8" s="10">
        <v>4.7075486084777001E-4</v>
      </c>
      <c r="F8" s="10">
        <f t="shared" si="0"/>
        <v>1</v>
      </c>
    </row>
    <row r="9" spans="2:6" x14ac:dyDescent="0.45">
      <c r="B9" t="s">
        <v>162</v>
      </c>
      <c r="C9" s="10">
        <v>0.93393846487216803</v>
      </c>
      <c r="D9" s="10">
        <v>6.6070654604556023E-2</v>
      </c>
      <c r="E9" s="10">
        <v>-9.1194767241557689E-6</v>
      </c>
      <c r="F9" s="10">
        <f t="shared" si="0"/>
        <v>0.99999999999999989</v>
      </c>
    </row>
    <row r="10" spans="2:6" x14ac:dyDescent="0.45">
      <c r="B10" t="s">
        <v>161</v>
      </c>
      <c r="C10" s="10">
        <v>0.9205518015213362</v>
      </c>
      <c r="D10" s="10">
        <v>7.9053792701121964E-2</v>
      </c>
      <c r="E10" s="10">
        <v>3.9440577754185232E-4</v>
      </c>
      <c r="F10" s="10">
        <f t="shared" si="0"/>
        <v>1</v>
      </c>
    </row>
    <row r="11" spans="2:6" x14ac:dyDescent="0.45">
      <c r="B11" t="s">
        <v>158</v>
      </c>
      <c r="C11" s="10">
        <v>0.93064898375396377</v>
      </c>
      <c r="D11" s="10">
        <v>6.9093565802072363E-2</v>
      </c>
      <c r="E11" s="10">
        <v>2.5745044396380902E-4</v>
      </c>
      <c r="F11" s="10">
        <f t="shared" si="0"/>
        <v>1</v>
      </c>
    </row>
    <row r="12" spans="2:6" x14ac:dyDescent="0.45">
      <c r="B12" t="s">
        <v>160</v>
      </c>
      <c r="C12" s="10">
        <v>0.84672991570301726</v>
      </c>
      <c r="D12" s="10">
        <v>0.1528613325419069</v>
      </c>
      <c r="E12" s="10">
        <v>4.0875175507580858E-4</v>
      </c>
      <c r="F12" s="10">
        <f t="shared" si="0"/>
        <v>1</v>
      </c>
    </row>
    <row r="13" spans="2:6" x14ac:dyDescent="0.45">
      <c r="B13" t="s">
        <v>159</v>
      </c>
      <c r="C13" s="10">
        <v>0.85620086840421172</v>
      </c>
      <c r="D13" s="10">
        <v>9.9778774180397933E-2</v>
      </c>
      <c r="E13" s="10">
        <v>4.4020357415390343E-2</v>
      </c>
      <c r="F13" s="10">
        <f t="shared" si="0"/>
        <v>1</v>
      </c>
    </row>
    <row r="14" spans="2:6" x14ac:dyDescent="0.45">
      <c r="B14" t="s">
        <v>157</v>
      </c>
      <c r="C14" s="10">
        <v>0.86415861463570109</v>
      </c>
      <c r="D14" s="10">
        <v>0.1353452372140368</v>
      </c>
      <c r="E14" s="10">
        <v>4.9614815026216921E-4</v>
      </c>
      <c r="F14" s="10">
        <f t="shared" si="0"/>
        <v>1</v>
      </c>
    </row>
    <row r="15" spans="2:6" x14ac:dyDescent="0.45">
      <c r="B15" t="s">
        <v>156</v>
      </c>
      <c r="C15" s="10">
        <v>0.91844657881551206</v>
      </c>
      <c r="D15" s="10">
        <v>6.9304064381341415E-2</v>
      </c>
      <c r="E15" s="10">
        <v>1.2249356803146497E-2</v>
      </c>
      <c r="F15" s="10">
        <f t="shared" si="0"/>
        <v>1</v>
      </c>
    </row>
    <row r="16" spans="2:6" x14ac:dyDescent="0.45">
      <c r="B16" t="s">
        <v>305</v>
      </c>
      <c r="C16" s="10">
        <v>0.94087947630766144</v>
      </c>
      <c r="D16" s="10">
        <v>5.8552836567826283E-2</v>
      </c>
      <c r="E16" s="10">
        <v>5.6768712451224057E-4</v>
      </c>
      <c r="F16" s="10">
        <f t="shared" si="0"/>
        <v>1</v>
      </c>
    </row>
    <row r="17" spans="2:6" x14ac:dyDescent="0.45">
      <c r="B17" t="s">
        <v>249</v>
      </c>
      <c r="C17" s="10">
        <v>0.90446307532530823</v>
      </c>
      <c r="D17" s="10">
        <v>8.5597569025943565E-2</v>
      </c>
      <c r="E17" s="10">
        <v>9.9393556487482066E-3</v>
      </c>
      <c r="F17" s="10">
        <f t="shared" si="0"/>
        <v>1</v>
      </c>
    </row>
    <row r="18" spans="2:6" x14ac:dyDescent="0.45">
      <c r="B18" t="s">
        <v>173</v>
      </c>
      <c r="C18" s="10">
        <v>0</v>
      </c>
      <c r="D18" s="10">
        <v>0</v>
      </c>
      <c r="E18" s="10">
        <v>1</v>
      </c>
      <c r="F18" s="10">
        <f t="shared" si="0"/>
        <v>1</v>
      </c>
    </row>
    <row r="19" spans="2:6" x14ac:dyDescent="0.45">
      <c r="B19" t="s">
        <v>172</v>
      </c>
      <c r="C19" s="10">
        <v>0</v>
      </c>
      <c r="D19" s="10">
        <v>1</v>
      </c>
      <c r="E19" s="10">
        <v>0</v>
      </c>
      <c r="F19" s="10">
        <f t="shared" si="0"/>
        <v>1</v>
      </c>
    </row>
    <row r="20" spans="2:6" x14ac:dyDescent="0.45">
      <c r="B20" t="s">
        <v>210</v>
      </c>
      <c r="C20" s="10">
        <v>0</v>
      </c>
      <c r="D20" s="10">
        <v>0</v>
      </c>
      <c r="E20" s="10">
        <v>1</v>
      </c>
      <c r="F20" s="10">
        <f t="shared" si="0"/>
        <v>1</v>
      </c>
    </row>
    <row r="21" spans="2:6" x14ac:dyDescent="0.45">
      <c r="B21" t="s">
        <v>107</v>
      </c>
      <c r="C21" s="10">
        <v>0</v>
      </c>
      <c r="D21" s="10">
        <v>0</v>
      </c>
      <c r="E21" s="10">
        <v>1</v>
      </c>
      <c r="F21" s="10">
        <f t="shared" si="0"/>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7185-1706-498D-8E8F-52A900B884AE}">
  <sheetPr>
    <tabColor theme="5" tint="0.39997558519241921"/>
  </sheetPr>
  <dimension ref="B1:F33"/>
  <sheetViews>
    <sheetView zoomScale="90" zoomScaleNormal="90" workbookViewId="0">
      <pane xSplit="2" ySplit="2" topLeftCell="C11" activePane="bottomRight" state="frozen"/>
      <selection pane="topRight" activeCell="C1" sqref="C1"/>
      <selection pane="bottomLeft" activeCell="A3" sqref="A3"/>
      <selection pane="bottomRight" activeCell="C22" sqref="C22"/>
    </sheetView>
  </sheetViews>
  <sheetFormatPr defaultRowHeight="14.25" x14ac:dyDescent="0.45"/>
  <cols>
    <col min="2" max="2" width="3.53125" customWidth="1"/>
    <col min="3" max="3" width="66.53125" customWidth="1"/>
    <col min="4" max="4" width="1.19921875" customWidth="1"/>
    <col min="5" max="5" width="66.46484375" customWidth="1"/>
    <col min="6" max="6" width="9.19921875" customWidth="1"/>
  </cols>
  <sheetData>
    <row r="1" spans="2:6" x14ac:dyDescent="0.45">
      <c r="F1" s="87"/>
    </row>
    <row r="2" spans="2:6" ht="23.65" thickBot="1" x14ac:dyDescent="0.75">
      <c r="C2" s="320" t="s">
        <v>358</v>
      </c>
      <c r="D2" s="321"/>
      <c r="E2" s="320" t="s">
        <v>400</v>
      </c>
      <c r="F2" s="296"/>
    </row>
    <row r="3" spans="2:6" ht="4.5" customHeight="1" x14ac:dyDescent="0.45"/>
    <row r="4" spans="2:6" ht="71.25" x14ac:dyDescent="0.45">
      <c r="B4" s="300">
        <v>1</v>
      </c>
      <c r="C4" s="297" t="s">
        <v>382</v>
      </c>
      <c r="E4" s="298"/>
    </row>
    <row r="5" spans="2:6" ht="4.5" customHeight="1" x14ac:dyDescent="0.45">
      <c r="B5" s="300"/>
      <c r="C5" s="297"/>
    </row>
    <row r="6" spans="2:6" ht="85.5" x14ac:dyDescent="0.45">
      <c r="B6" s="300">
        <v>2</v>
      </c>
      <c r="C6" s="297" t="s">
        <v>424</v>
      </c>
      <c r="E6" s="298"/>
    </row>
    <row r="7" spans="2:6" ht="4.5" customHeight="1" x14ac:dyDescent="0.45">
      <c r="B7" s="300"/>
      <c r="C7" s="297"/>
    </row>
    <row r="8" spans="2:6" ht="99.75" x14ac:dyDescent="0.45">
      <c r="B8" s="300">
        <v>3</v>
      </c>
      <c r="C8" s="299" t="s">
        <v>409</v>
      </c>
      <c r="E8" s="298"/>
    </row>
    <row r="9" spans="2:6" ht="4.5" customHeight="1" x14ac:dyDescent="0.45">
      <c r="B9" s="300"/>
      <c r="C9" s="299"/>
    </row>
    <row r="10" spans="2:6" ht="42.75" x14ac:dyDescent="0.45">
      <c r="B10" s="300">
        <v>4</v>
      </c>
      <c r="C10" s="297" t="s">
        <v>425</v>
      </c>
      <c r="E10" s="298"/>
    </row>
    <row r="11" spans="2:6" ht="4.5" customHeight="1" x14ac:dyDescent="0.45">
      <c r="B11" s="300"/>
      <c r="C11" s="297"/>
    </row>
    <row r="12" spans="2:6" ht="57" x14ac:dyDescent="0.45">
      <c r="B12" s="300">
        <v>5</v>
      </c>
      <c r="C12" s="297" t="s">
        <v>369</v>
      </c>
      <c r="E12" s="298"/>
    </row>
    <row r="13" spans="2:6" ht="4.5" customHeight="1" x14ac:dyDescent="0.45">
      <c r="B13" s="5"/>
    </row>
    <row r="14" spans="2:6" ht="42.75" x14ac:dyDescent="0.45">
      <c r="B14" s="300">
        <v>6</v>
      </c>
      <c r="C14" s="297" t="s">
        <v>426</v>
      </c>
      <c r="E14" s="298"/>
    </row>
    <row r="15" spans="2:6" ht="4.5" customHeight="1" x14ac:dyDescent="0.45">
      <c r="B15" s="300"/>
      <c r="C15" s="297"/>
    </row>
    <row r="16" spans="2:6" ht="85.5" x14ac:dyDescent="0.45">
      <c r="B16" s="300">
        <v>7</v>
      </c>
      <c r="C16" s="297" t="s">
        <v>383</v>
      </c>
      <c r="E16" s="298"/>
    </row>
    <row r="17" spans="2:6" ht="4.5" customHeight="1" x14ac:dyDescent="0.45">
      <c r="B17" s="300"/>
      <c r="C17" s="297"/>
    </row>
    <row r="18" spans="2:6" ht="85.5" x14ac:dyDescent="0.45">
      <c r="B18" s="300">
        <v>8</v>
      </c>
      <c r="C18" s="297" t="s">
        <v>370</v>
      </c>
      <c r="E18" s="298"/>
    </row>
    <row r="19" spans="2:6" ht="4.5" customHeight="1" x14ac:dyDescent="0.45">
      <c r="B19" s="300"/>
      <c r="C19" s="297"/>
    </row>
    <row r="20" spans="2:6" ht="57" x14ac:dyDescent="0.45">
      <c r="B20" s="300">
        <v>9</v>
      </c>
      <c r="C20" s="297" t="s">
        <v>359</v>
      </c>
      <c r="E20" s="298"/>
      <c r="F20" s="298"/>
    </row>
    <row r="21" spans="2:6" ht="4.5" customHeight="1" x14ac:dyDescent="0.45">
      <c r="B21" s="5"/>
    </row>
    <row r="22" spans="2:6" ht="57" x14ac:dyDescent="0.45">
      <c r="B22" s="300">
        <v>10</v>
      </c>
      <c r="C22" s="297" t="s">
        <v>410</v>
      </c>
      <c r="E22" s="298"/>
    </row>
    <row r="23" spans="2:6" ht="4.5" customHeight="1" x14ac:dyDescent="0.45">
      <c r="B23" s="5"/>
    </row>
    <row r="24" spans="2:6" ht="42.75" x14ac:dyDescent="0.45">
      <c r="B24" s="300">
        <v>11</v>
      </c>
      <c r="C24" s="297" t="s">
        <v>423</v>
      </c>
      <c r="E24" s="298"/>
    </row>
    <row r="25" spans="2:6" ht="4.5" customHeight="1" x14ac:dyDescent="0.45">
      <c r="B25" s="300"/>
      <c r="C25" s="297"/>
    </row>
    <row r="26" spans="2:6" ht="57" x14ac:dyDescent="0.45">
      <c r="B26" s="300">
        <v>12</v>
      </c>
      <c r="C26" s="297" t="s">
        <v>360</v>
      </c>
      <c r="E26" s="298"/>
    </row>
    <row r="27" spans="2:6" ht="4.5" customHeight="1" x14ac:dyDescent="0.45">
      <c r="B27" s="5"/>
    </row>
    <row r="28" spans="2:6" ht="71.25" x14ac:dyDescent="0.45">
      <c r="B28" s="300">
        <v>13</v>
      </c>
      <c r="C28" s="297" t="s">
        <v>427</v>
      </c>
      <c r="E28" s="298"/>
    </row>
    <row r="29" spans="2:6" ht="4.5" customHeight="1" x14ac:dyDescent="0.45">
      <c r="B29" s="5"/>
    </row>
    <row r="30" spans="2:6" x14ac:dyDescent="0.45">
      <c r="B30" s="300">
        <v>14</v>
      </c>
      <c r="C30" t="s">
        <v>384</v>
      </c>
      <c r="E30" s="298"/>
    </row>
    <row r="32" spans="2:6" x14ac:dyDescent="0.45">
      <c r="B32" s="5"/>
    </row>
    <row r="33" spans="2:2" x14ac:dyDescent="0.45">
      <c r="B33" s="300"/>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CC"/>
    <pageSetUpPr fitToPage="1"/>
  </sheetPr>
  <dimension ref="A1:N22"/>
  <sheetViews>
    <sheetView showGridLines="0" topLeftCell="A7" zoomScale="90" zoomScaleNormal="90" workbookViewId="0">
      <selection activeCell="B7" sqref="B7"/>
    </sheetView>
  </sheetViews>
  <sheetFormatPr defaultRowHeight="14.25" x14ac:dyDescent="0.45"/>
  <cols>
    <col min="1" max="2" width="2.46484375" customWidth="1"/>
    <col min="3" max="3" width="22.73046875" customWidth="1"/>
    <col min="14" max="14" width="12.46484375" customWidth="1"/>
  </cols>
  <sheetData>
    <row r="1" spans="1:14" x14ac:dyDescent="0.45">
      <c r="A1" s="5" t="s">
        <v>413</v>
      </c>
    </row>
    <row r="2" spans="1:14" x14ac:dyDescent="0.45">
      <c r="A2" s="5" t="s">
        <v>62</v>
      </c>
    </row>
    <row r="3" spans="1:14" ht="14.65" thickBot="1" x14ac:dyDescent="0.5">
      <c r="C3" s="5"/>
    </row>
    <row r="4" spans="1:14" ht="15" customHeight="1" x14ac:dyDescent="0.45">
      <c r="B4" s="281" t="s">
        <v>63</v>
      </c>
      <c r="C4" s="282"/>
      <c r="D4" s="283"/>
      <c r="E4" s="283"/>
      <c r="F4" s="283"/>
      <c r="G4" s="283"/>
      <c r="H4" s="283"/>
      <c r="I4" s="283"/>
      <c r="J4" s="283"/>
      <c r="K4" s="283"/>
      <c r="L4" s="283"/>
      <c r="M4" s="283"/>
      <c r="N4" s="284"/>
    </row>
    <row r="5" spans="1:14" ht="30" customHeight="1" x14ac:dyDescent="0.45">
      <c r="B5" s="56" t="s">
        <v>57</v>
      </c>
      <c r="C5" s="353" t="s">
        <v>416</v>
      </c>
      <c r="D5" s="354"/>
      <c r="E5" s="354"/>
      <c r="F5" s="354"/>
      <c r="G5" s="354"/>
      <c r="H5" s="354"/>
      <c r="I5" s="354"/>
      <c r="J5" s="354"/>
      <c r="K5" s="354"/>
      <c r="L5" s="354"/>
      <c r="M5" s="354"/>
      <c r="N5" s="355"/>
    </row>
    <row r="6" spans="1:14" ht="30.75" customHeight="1" x14ac:dyDescent="0.45">
      <c r="B6" s="57" t="s">
        <v>58</v>
      </c>
      <c r="C6" s="356" t="s">
        <v>64</v>
      </c>
      <c r="D6" s="357"/>
      <c r="E6" s="357"/>
      <c r="F6" s="357"/>
      <c r="G6" s="357"/>
      <c r="H6" s="357"/>
      <c r="I6" s="357"/>
      <c r="J6" s="357"/>
      <c r="K6" s="357"/>
      <c r="L6" s="357"/>
      <c r="M6" s="357"/>
      <c r="N6" s="358"/>
    </row>
    <row r="7" spans="1:14" ht="72.75" customHeight="1" x14ac:dyDescent="0.45">
      <c r="B7" s="58" t="s">
        <v>59</v>
      </c>
      <c r="C7" s="353" t="s">
        <v>417</v>
      </c>
      <c r="D7" s="354"/>
      <c r="E7" s="354"/>
      <c r="F7" s="354"/>
      <c r="G7" s="354"/>
      <c r="H7" s="354"/>
      <c r="I7" s="354"/>
      <c r="J7" s="354"/>
      <c r="K7" s="354"/>
      <c r="L7" s="354"/>
      <c r="M7" s="354"/>
      <c r="N7" s="355"/>
    </row>
    <row r="8" spans="1:14" ht="45.75" customHeight="1" thickBot="1" x14ac:dyDescent="0.5">
      <c r="B8" s="59" t="s">
        <v>65</v>
      </c>
      <c r="C8" s="359" t="s">
        <v>248</v>
      </c>
      <c r="D8" s="360"/>
      <c r="E8" s="360"/>
      <c r="F8" s="360"/>
      <c r="G8" s="360"/>
      <c r="H8" s="360"/>
      <c r="I8" s="360"/>
      <c r="J8" s="360"/>
      <c r="K8" s="360"/>
      <c r="L8" s="360"/>
      <c r="M8" s="360"/>
      <c r="N8" s="361"/>
    </row>
    <row r="9" spans="1:14" x14ac:dyDescent="0.45">
      <c r="C9" s="5"/>
    </row>
    <row r="10" spans="1:14" x14ac:dyDescent="0.45">
      <c r="B10" s="60" t="s">
        <v>66</v>
      </c>
      <c r="C10" s="5"/>
    </row>
    <row r="11" spans="1:14" x14ac:dyDescent="0.45">
      <c r="B11" s="362" t="s">
        <v>67</v>
      </c>
      <c r="C11" s="363"/>
      <c r="D11" s="285" t="s">
        <v>61</v>
      </c>
      <c r="E11" s="286"/>
      <c r="F11" s="287"/>
      <c r="G11" s="287"/>
      <c r="H11" s="287"/>
      <c r="I11" s="287"/>
      <c r="J11" s="287"/>
      <c r="K11" s="287"/>
      <c r="L11" s="287"/>
      <c r="M11" s="287"/>
      <c r="N11" s="288"/>
    </row>
    <row r="12" spans="1:14" x14ac:dyDescent="0.45">
      <c r="B12" s="341" t="s">
        <v>337</v>
      </c>
      <c r="C12" s="341"/>
      <c r="D12" s="345" t="s">
        <v>343</v>
      </c>
      <c r="E12" s="345"/>
      <c r="F12" s="345"/>
      <c r="G12" s="345"/>
      <c r="H12" s="345"/>
      <c r="I12" s="345"/>
      <c r="J12" s="345"/>
      <c r="K12" s="345"/>
      <c r="L12" s="345"/>
      <c r="M12" s="345"/>
      <c r="N12" s="345"/>
    </row>
    <row r="13" spans="1:14" x14ac:dyDescent="0.45">
      <c r="B13" s="341" t="s">
        <v>363</v>
      </c>
      <c r="C13" s="341" t="s">
        <v>361</v>
      </c>
      <c r="D13" s="338" t="s">
        <v>364</v>
      </c>
      <c r="E13" s="339"/>
      <c r="F13" s="339"/>
      <c r="G13" s="339"/>
      <c r="H13" s="339"/>
      <c r="I13" s="339"/>
      <c r="J13" s="339"/>
      <c r="K13" s="339"/>
      <c r="L13" s="339"/>
      <c r="M13" s="339"/>
      <c r="N13" s="340"/>
    </row>
    <row r="14" spans="1:14" ht="32.25" customHeight="1" x14ac:dyDescent="0.45">
      <c r="B14" s="336" t="s">
        <v>68</v>
      </c>
      <c r="C14" s="337"/>
      <c r="D14" s="345" t="s">
        <v>69</v>
      </c>
      <c r="E14" s="345"/>
      <c r="F14" s="345"/>
      <c r="G14" s="345"/>
      <c r="H14" s="345"/>
      <c r="I14" s="345"/>
      <c r="J14" s="345"/>
      <c r="K14" s="345"/>
      <c r="L14" s="345"/>
      <c r="M14" s="345"/>
      <c r="N14" s="345"/>
    </row>
    <row r="15" spans="1:14" ht="24.75" customHeight="1" x14ac:dyDescent="0.45">
      <c r="B15" s="341" t="s">
        <v>46</v>
      </c>
      <c r="C15" s="341"/>
      <c r="D15" s="338" t="s">
        <v>230</v>
      </c>
      <c r="E15" s="339"/>
      <c r="F15" s="339"/>
      <c r="G15" s="339"/>
      <c r="H15" s="339"/>
      <c r="I15" s="339"/>
      <c r="J15" s="339"/>
      <c r="K15" s="339"/>
      <c r="L15" s="339"/>
      <c r="M15" s="339"/>
      <c r="N15" s="340"/>
    </row>
    <row r="16" spans="1:14" ht="26.25" customHeight="1" x14ac:dyDescent="0.45">
      <c r="B16" s="336" t="s">
        <v>229</v>
      </c>
      <c r="C16" s="337"/>
      <c r="D16" s="342" t="s">
        <v>293</v>
      </c>
      <c r="E16" s="343"/>
      <c r="F16" s="343"/>
      <c r="G16" s="343"/>
      <c r="H16" s="343"/>
      <c r="I16" s="343"/>
      <c r="J16" s="343"/>
      <c r="K16" s="343"/>
      <c r="L16" s="343"/>
      <c r="M16" s="343"/>
      <c r="N16" s="344"/>
    </row>
    <row r="17" spans="2:14" ht="42" customHeight="1" x14ac:dyDescent="0.45">
      <c r="B17" s="346" t="s">
        <v>153</v>
      </c>
      <c r="C17" s="347"/>
      <c r="D17" s="338" t="s">
        <v>262</v>
      </c>
      <c r="E17" s="339"/>
      <c r="F17" s="339"/>
      <c r="G17" s="339"/>
      <c r="H17" s="339"/>
      <c r="I17" s="339"/>
      <c r="J17" s="339"/>
      <c r="K17" s="339"/>
      <c r="L17" s="339"/>
      <c r="M17" s="339"/>
      <c r="N17" s="340"/>
    </row>
    <row r="18" spans="2:14" ht="30" customHeight="1" x14ac:dyDescent="0.45">
      <c r="B18" s="336" t="s">
        <v>228</v>
      </c>
      <c r="C18" s="337"/>
      <c r="D18" s="342" t="s">
        <v>263</v>
      </c>
      <c r="E18" s="343"/>
      <c r="F18" s="343"/>
      <c r="G18" s="343"/>
      <c r="H18" s="343"/>
      <c r="I18" s="343"/>
      <c r="J18" s="343"/>
      <c r="K18" s="343"/>
      <c r="L18" s="343"/>
      <c r="M18" s="343"/>
      <c r="N18" s="344"/>
    </row>
    <row r="19" spans="2:14" ht="30" customHeight="1" x14ac:dyDescent="0.45">
      <c r="B19" s="336" t="s">
        <v>259</v>
      </c>
      <c r="C19" s="337"/>
      <c r="D19" s="338" t="s">
        <v>261</v>
      </c>
      <c r="E19" s="339"/>
      <c r="F19" s="339"/>
      <c r="G19" s="339"/>
      <c r="H19" s="339"/>
      <c r="I19" s="339"/>
      <c r="J19" s="339"/>
      <c r="K19" s="339"/>
      <c r="L19" s="339"/>
      <c r="M19" s="339"/>
      <c r="N19" s="340"/>
    </row>
    <row r="20" spans="2:14" x14ac:dyDescent="0.45">
      <c r="B20" s="348" t="s">
        <v>257</v>
      </c>
      <c r="C20" s="349"/>
      <c r="D20" s="350" t="s">
        <v>260</v>
      </c>
      <c r="E20" s="351"/>
      <c r="F20" s="351"/>
      <c r="G20" s="351"/>
      <c r="H20" s="351"/>
      <c r="I20" s="351"/>
      <c r="J20" s="351"/>
      <c r="K20" s="351"/>
      <c r="L20" s="351"/>
      <c r="M20" s="351"/>
      <c r="N20" s="352"/>
    </row>
    <row r="21" spans="2:14" ht="15" customHeight="1" x14ac:dyDescent="0.45">
      <c r="B21" s="336" t="s">
        <v>401</v>
      </c>
      <c r="C21" s="337"/>
      <c r="D21" s="338" t="s">
        <v>404</v>
      </c>
      <c r="E21" s="339"/>
      <c r="F21" s="339"/>
      <c r="G21" s="339"/>
      <c r="H21" s="339"/>
      <c r="I21" s="339"/>
      <c r="J21" s="339"/>
      <c r="K21" s="339"/>
      <c r="L21" s="339"/>
      <c r="M21" s="339"/>
      <c r="N21" s="340"/>
    </row>
    <row r="22" spans="2:14" ht="45" customHeight="1" x14ac:dyDescent="0.45">
      <c r="B22" s="341"/>
      <c r="C22" s="341"/>
      <c r="D22" s="342"/>
      <c r="E22" s="343"/>
      <c r="F22" s="343"/>
      <c r="G22" s="343"/>
      <c r="H22" s="343"/>
      <c r="I22" s="343"/>
      <c r="J22" s="343"/>
      <c r="K22" s="343"/>
      <c r="L22" s="343"/>
      <c r="M22" s="343"/>
      <c r="N22" s="344"/>
    </row>
  </sheetData>
  <mergeCells count="27">
    <mergeCell ref="B20:C20"/>
    <mergeCell ref="D20:N20"/>
    <mergeCell ref="C5:N5"/>
    <mergeCell ref="C6:N6"/>
    <mergeCell ref="C7:N7"/>
    <mergeCell ref="C8:N8"/>
    <mergeCell ref="B11:C11"/>
    <mergeCell ref="B12:C12"/>
    <mergeCell ref="D12:N12"/>
    <mergeCell ref="B13:C13"/>
    <mergeCell ref="D13:N13"/>
    <mergeCell ref="B21:C21"/>
    <mergeCell ref="D21:N21"/>
    <mergeCell ref="B22:C22"/>
    <mergeCell ref="D22:N22"/>
    <mergeCell ref="B14:C14"/>
    <mergeCell ref="D14:N14"/>
    <mergeCell ref="B17:C17"/>
    <mergeCell ref="D17:N17"/>
    <mergeCell ref="B18:C18"/>
    <mergeCell ref="D18:N18"/>
    <mergeCell ref="B16:C16"/>
    <mergeCell ref="D16:N16"/>
    <mergeCell ref="B15:C15"/>
    <mergeCell ref="D15:N15"/>
    <mergeCell ref="B19:C19"/>
    <mergeCell ref="D19:N19"/>
  </mergeCells>
  <hyperlinks>
    <hyperlink ref="B17" location="Retention!A1" display="Retention" xr:uid="{00000000-0004-0000-0000-000000000000}"/>
    <hyperlink ref="B15" location="Summary!A1" display="Summary" xr:uid="{00000000-0004-0000-0000-000001000000}"/>
    <hyperlink ref="B14" location="Retention!A1" display="Retention" xr:uid="{00000000-0004-0000-0000-000002000000}"/>
    <hyperlink ref="B14:C14" location="'Change Log'!A1" display="Change Log" xr:uid="{00000000-0004-0000-0000-000003000000}"/>
    <hyperlink ref="B17:C17" location="'Detail Entry'!B1" display="Detail Entry" xr:uid="{00000000-0004-0000-0000-000004000000}"/>
    <hyperlink ref="B16:C16" location="'Financial Summary'!A1" display="Financial Summary" xr:uid="{00000000-0004-0000-0000-000005000000}"/>
    <hyperlink ref="B15:C15" location="'Summary of Key Details'!A1" display="Summary of Key Details" xr:uid="{00000000-0004-0000-0000-000006000000}"/>
    <hyperlink ref="B19:C19" location="'Supporting Detail'!A1" display="Supporting Detail" xr:uid="{00000000-0004-0000-0000-000007000000}"/>
    <hyperlink ref="B18:C18" location="'Rate Volume'!A1" display="Rate Volume" xr:uid="{00000000-0004-0000-0000-000008000000}"/>
    <hyperlink ref="B20:C20" location="'Reference &amp; Resources'!A1" display="References &amp; Resources" xr:uid="{00000000-0004-0000-0000-000009000000}"/>
    <hyperlink ref="B12:C12" location="'Quick Start Guide'!A1" display="Quick Start Guide" xr:uid="{291DFF18-684F-40CB-B60B-99B98FC1D82C}"/>
    <hyperlink ref="C13" location="Checklist!A1" display="Checklist &amp; Guidepost" xr:uid="{A55B76FE-4692-4F7F-8C68-FE1672604A88}"/>
  </hyperlink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CC"/>
    <pageSetUpPr fitToPage="1"/>
  </sheetPr>
  <dimension ref="A1:O63"/>
  <sheetViews>
    <sheetView zoomScale="90" zoomScaleNormal="90" workbookViewId="0"/>
  </sheetViews>
  <sheetFormatPr defaultColWidth="9.19921875" defaultRowHeight="14.25" x14ac:dyDescent="0.45"/>
  <cols>
    <col min="1" max="2" width="2.46484375" style="62" customWidth="1"/>
    <col min="3" max="3" width="17" style="62" customWidth="1"/>
    <col min="4" max="13" width="9.19921875" style="62"/>
    <col min="14" max="14" width="19.265625" style="62" customWidth="1"/>
    <col min="15" max="15" width="17.53125" style="62" customWidth="1"/>
    <col min="16" max="16384" width="9.19921875" style="62"/>
  </cols>
  <sheetData>
    <row r="1" spans="1:15" x14ac:dyDescent="0.45">
      <c r="A1" s="61" t="str">
        <f>'Table of Contents'!$A$1</f>
        <v>Cost Benefit Analysis (CBA) Version 2023 1.5</v>
      </c>
    </row>
    <row r="2" spans="1:15" x14ac:dyDescent="0.45">
      <c r="A2" s="61" t="s">
        <v>68</v>
      </c>
    </row>
    <row r="3" spans="1:15" ht="14.65" thickBot="1" x14ac:dyDescent="0.5">
      <c r="C3" s="61"/>
    </row>
    <row r="4" spans="1:15" x14ac:dyDescent="0.45">
      <c r="B4" s="289" t="s">
        <v>70</v>
      </c>
      <c r="C4" s="282"/>
      <c r="D4" s="283"/>
      <c r="E4" s="283"/>
      <c r="F4" s="283"/>
      <c r="G4" s="283"/>
      <c r="H4" s="283"/>
      <c r="I4" s="283"/>
      <c r="J4" s="283"/>
      <c r="K4" s="283"/>
      <c r="L4" s="283"/>
      <c r="M4" s="283"/>
      <c r="N4" s="284"/>
    </row>
    <row r="5" spans="1:15" x14ac:dyDescent="0.45">
      <c r="B5" s="56" t="s">
        <v>57</v>
      </c>
      <c r="C5" s="353" t="s">
        <v>69</v>
      </c>
      <c r="D5" s="354"/>
      <c r="E5" s="354"/>
      <c r="F5" s="354"/>
      <c r="G5" s="354"/>
      <c r="H5" s="354"/>
      <c r="I5" s="354"/>
      <c r="J5" s="354"/>
      <c r="K5" s="354"/>
      <c r="L5" s="354"/>
      <c r="M5" s="354"/>
      <c r="N5" s="355"/>
    </row>
    <row r="6" spans="1:15" x14ac:dyDescent="0.45">
      <c r="B6" s="63" t="s">
        <v>58</v>
      </c>
      <c r="C6" s="64" t="s">
        <v>71</v>
      </c>
      <c r="D6" s="65"/>
      <c r="E6" s="65"/>
      <c r="F6" s="65"/>
      <c r="G6" s="65"/>
      <c r="H6" s="65"/>
      <c r="I6" s="65"/>
      <c r="J6" s="65"/>
      <c r="K6" s="65"/>
      <c r="L6" s="65"/>
      <c r="M6" s="65"/>
      <c r="N6" s="66"/>
    </row>
    <row r="7" spans="1:15" ht="14.65" thickBot="1" x14ac:dyDescent="0.5">
      <c r="B7" s="67" t="s">
        <v>59</v>
      </c>
      <c r="C7" s="364" t="s">
        <v>72</v>
      </c>
      <c r="D7" s="365"/>
      <c r="E7" s="365"/>
      <c r="F7" s="365"/>
      <c r="G7" s="365"/>
      <c r="H7" s="365"/>
      <c r="I7" s="365"/>
      <c r="J7" s="365"/>
      <c r="K7" s="365"/>
      <c r="L7" s="365"/>
      <c r="M7" s="365"/>
      <c r="N7" s="366"/>
    </row>
    <row r="9" spans="1:15" ht="14.65" thickBot="1" x14ac:dyDescent="0.5"/>
    <row r="10" spans="1:15" ht="14.65" thickBot="1" x14ac:dyDescent="0.5">
      <c r="C10" s="290" t="s">
        <v>73</v>
      </c>
      <c r="D10" s="291" t="s">
        <v>74</v>
      </c>
      <c r="E10" s="292"/>
      <c r="F10" s="292"/>
      <c r="G10" s="292"/>
      <c r="H10" s="292"/>
      <c r="I10" s="292"/>
      <c r="J10" s="292"/>
      <c r="K10" s="292"/>
      <c r="L10" s="292"/>
      <c r="M10" s="293"/>
      <c r="N10" s="294" t="s">
        <v>75</v>
      </c>
      <c r="O10" s="295" t="s">
        <v>67</v>
      </c>
    </row>
    <row r="11" spans="1:15" x14ac:dyDescent="0.45">
      <c r="C11" s="302"/>
      <c r="D11" s="303"/>
      <c r="E11" s="304"/>
      <c r="F11" s="304"/>
      <c r="G11" s="304"/>
      <c r="H11" s="304"/>
      <c r="I11" s="304"/>
      <c r="J11" s="304"/>
      <c r="K11" s="304"/>
      <c r="L11" s="304"/>
      <c r="M11" s="305"/>
      <c r="N11" s="306"/>
      <c r="O11" s="307"/>
    </row>
    <row r="12" spans="1:15" x14ac:dyDescent="0.45">
      <c r="C12" s="308"/>
      <c r="D12" s="309"/>
      <c r="E12" s="310"/>
      <c r="F12" s="310"/>
      <c r="G12" s="310"/>
      <c r="H12" s="310"/>
      <c r="I12" s="310"/>
      <c r="J12" s="310"/>
      <c r="K12" s="310"/>
      <c r="L12" s="310"/>
      <c r="M12" s="311"/>
      <c r="N12" s="312"/>
      <c r="O12" s="313"/>
    </row>
    <row r="13" spans="1:15" x14ac:dyDescent="0.45">
      <c r="C13" s="308"/>
      <c r="D13" s="309"/>
      <c r="E13" s="310"/>
      <c r="F13" s="310"/>
      <c r="G13" s="310"/>
      <c r="H13" s="310"/>
      <c r="I13" s="310"/>
      <c r="J13" s="310"/>
      <c r="K13" s="310"/>
      <c r="L13" s="310"/>
      <c r="M13" s="311"/>
      <c r="N13" s="312"/>
      <c r="O13" s="313"/>
    </row>
    <row r="14" spans="1:15" x14ac:dyDescent="0.45">
      <c r="C14" s="308"/>
      <c r="D14" s="309"/>
      <c r="E14" s="310"/>
      <c r="F14" s="310"/>
      <c r="G14" s="310"/>
      <c r="H14" s="310"/>
      <c r="I14" s="310"/>
      <c r="J14" s="310"/>
      <c r="K14" s="310"/>
      <c r="L14" s="310"/>
      <c r="M14" s="311"/>
      <c r="N14" s="312"/>
      <c r="O14" s="313"/>
    </row>
    <row r="15" spans="1:15" x14ac:dyDescent="0.45">
      <c r="C15" s="308"/>
      <c r="D15" s="309"/>
      <c r="E15" s="310"/>
      <c r="F15" s="310"/>
      <c r="G15" s="310"/>
      <c r="H15" s="310"/>
      <c r="I15" s="310"/>
      <c r="J15" s="310"/>
      <c r="K15" s="310"/>
      <c r="L15" s="310"/>
      <c r="M15" s="311"/>
      <c r="N15" s="312"/>
      <c r="O15" s="313"/>
    </row>
    <row r="16" spans="1:15" x14ac:dyDescent="0.45">
      <c r="C16" s="308"/>
      <c r="D16" s="309"/>
      <c r="E16" s="310"/>
      <c r="F16" s="310"/>
      <c r="G16" s="310"/>
      <c r="H16" s="310"/>
      <c r="I16" s="310"/>
      <c r="J16" s="310"/>
      <c r="K16" s="310"/>
      <c r="L16" s="310"/>
      <c r="M16" s="311"/>
      <c r="N16" s="312"/>
      <c r="O16" s="313"/>
    </row>
    <row r="17" spans="3:15" x14ac:dyDescent="0.45">
      <c r="C17" s="308"/>
      <c r="D17" s="309"/>
      <c r="E17" s="310"/>
      <c r="F17" s="310"/>
      <c r="G17" s="310"/>
      <c r="H17" s="310"/>
      <c r="I17" s="310"/>
      <c r="J17" s="310"/>
      <c r="K17" s="310"/>
      <c r="L17" s="310"/>
      <c r="M17" s="311"/>
      <c r="N17" s="312"/>
      <c r="O17" s="313"/>
    </row>
    <row r="18" spans="3:15" x14ac:dyDescent="0.45">
      <c r="C18" s="308"/>
      <c r="D18" s="309"/>
      <c r="E18" s="310"/>
      <c r="F18" s="310"/>
      <c r="G18" s="310"/>
      <c r="H18" s="310"/>
      <c r="I18" s="310"/>
      <c r="J18" s="310"/>
      <c r="K18" s="310"/>
      <c r="L18" s="310"/>
      <c r="M18" s="311"/>
      <c r="N18" s="312"/>
      <c r="O18" s="313"/>
    </row>
    <row r="19" spans="3:15" x14ac:dyDescent="0.45">
      <c r="C19" s="308"/>
      <c r="D19" s="309"/>
      <c r="E19" s="310"/>
      <c r="F19" s="310"/>
      <c r="G19" s="310"/>
      <c r="H19" s="310"/>
      <c r="I19" s="310"/>
      <c r="J19" s="310"/>
      <c r="K19" s="310"/>
      <c r="L19" s="310"/>
      <c r="M19" s="311"/>
      <c r="N19" s="312"/>
      <c r="O19" s="313"/>
    </row>
    <row r="20" spans="3:15" x14ac:dyDescent="0.45">
      <c r="C20" s="308"/>
      <c r="D20" s="309"/>
      <c r="E20" s="310"/>
      <c r="F20" s="310"/>
      <c r="G20" s="310"/>
      <c r="H20" s="310"/>
      <c r="I20" s="310"/>
      <c r="J20" s="310"/>
      <c r="K20" s="310"/>
      <c r="L20" s="310"/>
      <c r="M20" s="311"/>
      <c r="N20" s="312"/>
      <c r="O20" s="313"/>
    </row>
    <row r="21" spans="3:15" x14ac:dyDescent="0.45">
      <c r="C21" s="308"/>
      <c r="D21" s="309"/>
      <c r="E21" s="310"/>
      <c r="F21" s="310"/>
      <c r="G21" s="310"/>
      <c r="H21" s="310"/>
      <c r="I21" s="310"/>
      <c r="J21" s="310"/>
      <c r="K21" s="310"/>
      <c r="L21" s="310"/>
      <c r="M21" s="311"/>
      <c r="N21" s="312"/>
      <c r="O21" s="313"/>
    </row>
    <row r="22" spans="3:15" x14ac:dyDescent="0.45">
      <c r="C22" s="308"/>
      <c r="D22" s="309"/>
      <c r="E22" s="310"/>
      <c r="F22" s="310"/>
      <c r="G22" s="310"/>
      <c r="H22" s="310"/>
      <c r="I22" s="310"/>
      <c r="J22" s="310"/>
      <c r="K22" s="310"/>
      <c r="L22" s="310"/>
      <c r="M22" s="311"/>
      <c r="N22" s="312"/>
      <c r="O22" s="313"/>
    </row>
    <row r="23" spans="3:15" x14ac:dyDescent="0.45">
      <c r="C23" s="308"/>
      <c r="D23" s="309"/>
      <c r="E23" s="310"/>
      <c r="F23" s="310"/>
      <c r="G23" s="310"/>
      <c r="H23" s="310"/>
      <c r="I23" s="310"/>
      <c r="J23" s="310"/>
      <c r="K23" s="310"/>
      <c r="L23" s="310"/>
      <c r="M23" s="311"/>
      <c r="N23" s="312"/>
      <c r="O23" s="313"/>
    </row>
    <row r="24" spans="3:15" x14ac:dyDescent="0.45">
      <c r="C24" s="308"/>
      <c r="D24" s="309"/>
      <c r="E24" s="310"/>
      <c r="F24" s="310"/>
      <c r="G24" s="310"/>
      <c r="H24" s="310"/>
      <c r="I24" s="310"/>
      <c r="J24" s="310"/>
      <c r="K24" s="310"/>
      <c r="L24" s="310"/>
      <c r="M24" s="311"/>
      <c r="N24" s="312"/>
      <c r="O24" s="313"/>
    </row>
    <row r="25" spans="3:15" x14ac:dyDescent="0.45">
      <c r="C25" s="308"/>
      <c r="D25" s="309"/>
      <c r="E25" s="310"/>
      <c r="F25" s="310"/>
      <c r="G25" s="310"/>
      <c r="H25" s="310"/>
      <c r="I25" s="310"/>
      <c r="J25" s="310"/>
      <c r="K25" s="310"/>
      <c r="L25" s="310"/>
      <c r="M25" s="311"/>
      <c r="N25" s="312"/>
      <c r="O25" s="313"/>
    </row>
    <row r="26" spans="3:15" x14ac:dyDescent="0.45">
      <c r="C26" s="308"/>
      <c r="D26" s="309"/>
      <c r="E26" s="310"/>
      <c r="F26" s="310"/>
      <c r="G26" s="310"/>
      <c r="H26" s="310"/>
      <c r="I26" s="310"/>
      <c r="J26" s="310"/>
      <c r="K26" s="310"/>
      <c r="L26" s="310"/>
      <c r="M26" s="311"/>
      <c r="N26" s="312"/>
      <c r="O26" s="313"/>
    </row>
    <row r="27" spans="3:15" x14ac:dyDescent="0.45">
      <c r="C27" s="308"/>
      <c r="D27" s="309"/>
      <c r="E27" s="310"/>
      <c r="F27" s="310"/>
      <c r="G27" s="310"/>
      <c r="H27" s="310"/>
      <c r="I27" s="310"/>
      <c r="J27" s="310"/>
      <c r="K27" s="310"/>
      <c r="L27" s="310"/>
      <c r="M27" s="311"/>
      <c r="N27" s="312"/>
      <c r="O27" s="313"/>
    </row>
    <row r="28" spans="3:15" x14ac:dyDescent="0.45">
      <c r="C28" s="308"/>
      <c r="D28" s="309"/>
      <c r="E28" s="310"/>
      <c r="F28" s="310"/>
      <c r="G28" s="310"/>
      <c r="H28" s="310"/>
      <c r="I28" s="310"/>
      <c r="J28" s="310"/>
      <c r="K28" s="310"/>
      <c r="L28" s="310"/>
      <c r="M28" s="311"/>
      <c r="N28" s="312"/>
      <c r="O28" s="313"/>
    </row>
    <row r="29" spans="3:15" x14ac:dyDescent="0.45">
      <c r="C29" s="308"/>
      <c r="D29" s="309"/>
      <c r="E29" s="310"/>
      <c r="F29" s="310"/>
      <c r="G29" s="310"/>
      <c r="H29" s="310"/>
      <c r="I29" s="310"/>
      <c r="J29" s="310"/>
      <c r="K29" s="310"/>
      <c r="L29" s="310"/>
      <c r="M29" s="311"/>
      <c r="N29" s="312"/>
      <c r="O29" s="313"/>
    </row>
    <row r="30" spans="3:15" x14ac:dyDescent="0.45">
      <c r="C30" s="308"/>
      <c r="D30" s="309"/>
      <c r="E30" s="310"/>
      <c r="F30" s="310"/>
      <c r="G30" s="310"/>
      <c r="H30" s="310"/>
      <c r="I30" s="310"/>
      <c r="J30" s="310"/>
      <c r="K30" s="310"/>
      <c r="L30" s="310"/>
      <c r="M30" s="311"/>
      <c r="N30" s="312"/>
      <c r="O30" s="313"/>
    </row>
    <row r="31" spans="3:15" x14ac:dyDescent="0.45">
      <c r="C31" s="308"/>
      <c r="D31" s="309"/>
      <c r="E31" s="310"/>
      <c r="F31" s="310"/>
      <c r="G31" s="310"/>
      <c r="H31" s="310"/>
      <c r="I31" s="310"/>
      <c r="J31" s="310"/>
      <c r="K31" s="310"/>
      <c r="L31" s="310"/>
      <c r="M31" s="311"/>
      <c r="N31" s="312"/>
      <c r="O31" s="313"/>
    </row>
    <row r="32" spans="3:15" x14ac:dyDescent="0.45">
      <c r="C32" s="308"/>
      <c r="D32" s="309"/>
      <c r="E32" s="310"/>
      <c r="F32" s="310"/>
      <c r="G32" s="310"/>
      <c r="H32" s="310"/>
      <c r="I32" s="310"/>
      <c r="J32" s="310"/>
      <c r="K32" s="310"/>
      <c r="L32" s="310"/>
      <c r="M32" s="311"/>
      <c r="N32" s="312"/>
      <c r="O32" s="313"/>
    </row>
    <row r="33" spans="3:15" x14ac:dyDescent="0.45">
      <c r="C33" s="308"/>
      <c r="D33" s="309"/>
      <c r="E33" s="310"/>
      <c r="F33" s="310"/>
      <c r="G33" s="310"/>
      <c r="H33" s="310"/>
      <c r="I33" s="310"/>
      <c r="J33" s="310"/>
      <c r="K33" s="310"/>
      <c r="L33" s="310"/>
      <c r="M33" s="311"/>
      <c r="N33" s="312"/>
      <c r="O33" s="313"/>
    </row>
    <row r="34" spans="3:15" x14ac:dyDescent="0.45">
      <c r="C34" s="308"/>
      <c r="D34" s="309"/>
      <c r="E34" s="310"/>
      <c r="F34" s="310"/>
      <c r="G34" s="310"/>
      <c r="H34" s="310"/>
      <c r="I34" s="310"/>
      <c r="J34" s="310"/>
      <c r="K34" s="310"/>
      <c r="L34" s="310"/>
      <c r="M34" s="311"/>
      <c r="N34" s="312"/>
      <c r="O34" s="313"/>
    </row>
    <row r="35" spans="3:15" x14ac:dyDescent="0.45">
      <c r="C35" s="308"/>
      <c r="D35" s="309"/>
      <c r="E35" s="310"/>
      <c r="F35" s="310"/>
      <c r="G35" s="310"/>
      <c r="H35" s="310"/>
      <c r="I35" s="310"/>
      <c r="J35" s="310"/>
      <c r="K35" s="310"/>
      <c r="L35" s="310"/>
      <c r="M35" s="311"/>
      <c r="N35" s="312"/>
      <c r="O35" s="313"/>
    </row>
    <row r="36" spans="3:15" x14ac:dyDescent="0.45">
      <c r="C36" s="308"/>
      <c r="D36" s="309"/>
      <c r="E36" s="310"/>
      <c r="F36" s="310"/>
      <c r="G36" s="310"/>
      <c r="H36" s="310"/>
      <c r="I36" s="310"/>
      <c r="J36" s="310"/>
      <c r="K36" s="310"/>
      <c r="L36" s="310"/>
      <c r="M36" s="311"/>
      <c r="N36" s="312"/>
      <c r="O36" s="313"/>
    </row>
    <row r="37" spans="3:15" x14ac:dyDescent="0.45">
      <c r="C37" s="308"/>
      <c r="D37" s="309"/>
      <c r="E37" s="310"/>
      <c r="F37" s="310"/>
      <c r="G37" s="310"/>
      <c r="H37" s="310"/>
      <c r="I37" s="310"/>
      <c r="J37" s="310"/>
      <c r="K37" s="310"/>
      <c r="L37" s="310"/>
      <c r="M37" s="311"/>
      <c r="N37" s="312"/>
      <c r="O37" s="313"/>
    </row>
    <row r="38" spans="3:15" x14ac:dyDescent="0.45">
      <c r="C38" s="308"/>
      <c r="D38" s="309"/>
      <c r="E38" s="310"/>
      <c r="F38" s="310"/>
      <c r="G38" s="310"/>
      <c r="H38" s="310"/>
      <c r="I38" s="310"/>
      <c r="J38" s="310"/>
      <c r="K38" s="310"/>
      <c r="L38" s="310"/>
      <c r="M38" s="311"/>
      <c r="N38" s="312"/>
      <c r="O38" s="313"/>
    </row>
    <row r="39" spans="3:15" x14ac:dyDescent="0.45">
      <c r="C39" s="308"/>
      <c r="D39" s="309"/>
      <c r="E39" s="310"/>
      <c r="F39" s="310"/>
      <c r="G39" s="310"/>
      <c r="H39" s="310"/>
      <c r="I39" s="310"/>
      <c r="J39" s="310"/>
      <c r="K39" s="310"/>
      <c r="L39" s="310"/>
      <c r="M39" s="311"/>
      <c r="N39" s="312"/>
      <c r="O39" s="313"/>
    </row>
    <row r="40" spans="3:15" x14ac:dyDescent="0.45">
      <c r="C40" s="308"/>
      <c r="D40" s="309"/>
      <c r="E40" s="310"/>
      <c r="F40" s="310"/>
      <c r="G40" s="310"/>
      <c r="H40" s="310"/>
      <c r="I40" s="310"/>
      <c r="J40" s="310"/>
      <c r="K40" s="310"/>
      <c r="L40" s="310"/>
      <c r="M40" s="311"/>
      <c r="N40" s="312"/>
      <c r="O40" s="313"/>
    </row>
    <row r="41" spans="3:15" x14ac:dyDescent="0.45">
      <c r="C41" s="308"/>
      <c r="D41" s="309"/>
      <c r="E41" s="310"/>
      <c r="F41" s="310"/>
      <c r="G41" s="310"/>
      <c r="H41" s="310"/>
      <c r="I41" s="310"/>
      <c r="J41" s="310"/>
      <c r="K41" s="310"/>
      <c r="L41" s="310"/>
      <c r="M41" s="311"/>
      <c r="N41" s="312"/>
      <c r="O41" s="313"/>
    </row>
    <row r="42" spans="3:15" x14ac:dyDescent="0.45">
      <c r="C42" s="308"/>
      <c r="D42" s="309"/>
      <c r="E42" s="310"/>
      <c r="F42" s="310"/>
      <c r="G42" s="310"/>
      <c r="H42" s="310"/>
      <c r="I42" s="310"/>
      <c r="J42" s="310"/>
      <c r="K42" s="310"/>
      <c r="L42" s="310"/>
      <c r="M42" s="311"/>
      <c r="N42" s="312"/>
      <c r="O42" s="313"/>
    </row>
    <row r="43" spans="3:15" x14ac:dyDescent="0.45">
      <c r="C43" s="308"/>
      <c r="D43" s="309"/>
      <c r="E43" s="310"/>
      <c r="F43" s="310"/>
      <c r="G43" s="310"/>
      <c r="H43" s="310"/>
      <c r="I43" s="310"/>
      <c r="J43" s="310"/>
      <c r="K43" s="310"/>
      <c r="L43" s="310"/>
      <c r="M43" s="311"/>
      <c r="N43" s="312"/>
      <c r="O43" s="313"/>
    </row>
    <row r="44" spans="3:15" x14ac:dyDescent="0.45">
      <c r="C44" s="308"/>
      <c r="D44" s="309"/>
      <c r="E44" s="310"/>
      <c r="F44" s="310"/>
      <c r="G44" s="310"/>
      <c r="H44" s="310"/>
      <c r="I44" s="310"/>
      <c r="J44" s="310"/>
      <c r="K44" s="310"/>
      <c r="L44" s="310"/>
      <c r="M44" s="311"/>
      <c r="N44" s="312"/>
      <c r="O44" s="313"/>
    </row>
    <row r="45" spans="3:15" x14ac:dyDescent="0.45">
      <c r="C45" s="308"/>
      <c r="D45" s="309"/>
      <c r="E45" s="310"/>
      <c r="F45" s="310"/>
      <c r="G45" s="310"/>
      <c r="H45" s="310"/>
      <c r="I45" s="310"/>
      <c r="J45" s="310"/>
      <c r="K45" s="310"/>
      <c r="L45" s="310"/>
      <c r="M45" s="311"/>
      <c r="N45" s="312"/>
      <c r="O45" s="313"/>
    </row>
    <row r="46" spans="3:15" x14ac:dyDescent="0.45">
      <c r="C46" s="308"/>
      <c r="D46" s="309"/>
      <c r="E46" s="310"/>
      <c r="F46" s="310"/>
      <c r="G46" s="310"/>
      <c r="H46" s="310"/>
      <c r="I46" s="310"/>
      <c r="J46" s="310"/>
      <c r="K46" s="310"/>
      <c r="L46" s="310"/>
      <c r="M46" s="311"/>
      <c r="N46" s="312"/>
      <c r="O46" s="313"/>
    </row>
    <row r="47" spans="3:15" x14ac:dyDescent="0.45">
      <c r="C47" s="308"/>
      <c r="D47" s="309"/>
      <c r="E47" s="310"/>
      <c r="F47" s="310"/>
      <c r="G47" s="310"/>
      <c r="H47" s="310"/>
      <c r="I47" s="310"/>
      <c r="J47" s="310"/>
      <c r="K47" s="310"/>
      <c r="L47" s="310"/>
      <c r="M47" s="311"/>
      <c r="N47" s="312"/>
      <c r="O47" s="313"/>
    </row>
    <row r="48" spans="3:15" x14ac:dyDescent="0.45">
      <c r="C48" s="308"/>
      <c r="D48" s="309"/>
      <c r="E48" s="310"/>
      <c r="F48" s="310"/>
      <c r="G48" s="310"/>
      <c r="H48" s="310"/>
      <c r="I48" s="310"/>
      <c r="J48" s="310"/>
      <c r="K48" s="310"/>
      <c r="L48" s="310"/>
      <c r="M48" s="311"/>
      <c r="N48" s="312"/>
      <c r="O48" s="313"/>
    </row>
    <row r="49" spans="3:15" x14ac:dyDescent="0.45">
      <c r="C49" s="308"/>
      <c r="D49" s="309"/>
      <c r="E49" s="310"/>
      <c r="F49" s="310"/>
      <c r="G49" s="310"/>
      <c r="H49" s="310"/>
      <c r="I49" s="310"/>
      <c r="J49" s="310"/>
      <c r="K49" s="310"/>
      <c r="L49" s="310"/>
      <c r="M49" s="311"/>
      <c r="N49" s="312"/>
      <c r="O49" s="313"/>
    </row>
    <row r="50" spans="3:15" x14ac:dyDescent="0.45">
      <c r="C50" s="308"/>
      <c r="D50" s="309"/>
      <c r="E50" s="310"/>
      <c r="F50" s="310"/>
      <c r="G50" s="310"/>
      <c r="H50" s="310"/>
      <c r="I50" s="310"/>
      <c r="J50" s="310"/>
      <c r="K50" s="310"/>
      <c r="L50" s="310"/>
      <c r="M50" s="311"/>
      <c r="N50" s="312"/>
      <c r="O50" s="313"/>
    </row>
    <row r="51" spans="3:15" x14ac:dyDescent="0.45">
      <c r="C51" s="308"/>
      <c r="D51" s="309"/>
      <c r="E51" s="310"/>
      <c r="F51" s="310"/>
      <c r="G51" s="310"/>
      <c r="H51" s="310"/>
      <c r="I51" s="310"/>
      <c r="J51" s="310"/>
      <c r="K51" s="310"/>
      <c r="L51" s="310"/>
      <c r="M51" s="311"/>
      <c r="N51" s="312"/>
      <c r="O51" s="313"/>
    </row>
    <row r="52" spans="3:15" x14ac:dyDescent="0.45">
      <c r="C52" s="308"/>
      <c r="D52" s="309"/>
      <c r="E52" s="310"/>
      <c r="F52" s="310"/>
      <c r="G52" s="310"/>
      <c r="H52" s="310"/>
      <c r="I52" s="310"/>
      <c r="J52" s="310"/>
      <c r="K52" s="310"/>
      <c r="L52" s="310"/>
      <c r="M52" s="311"/>
      <c r="N52" s="312"/>
      <c r="O52" s="313"/>
    </row>
    <row r="53" spans="3:15" x14ac:dyDescent="0.45">
      <c r="C53" s="308"/>
      <c r="D53" s="309"/>
      <c r="E53" s="310"/>
      <c r="F53" s="310"/>
      <c r="G53" s="310"/>
      <c r="H53" s="310"/>
      <c r="I53" s="310"/>
      <c r="J53" s="310"/>
      <c r="K53" s="310"/>
      <c r="L53" s="310"/>
      <c r="M53" s="311"/>
      <c r="N53" s="312"/>
      <c r="O53" s="313"/>
    </row>
    <row r="54" spans="3:15" x14ac:dyDescent="0.45">
      <c r="C54" s="308"/>
      <c r="D54" s="309"/>
      <c r="E54" s="310"/>
      <c r="F54" s="310"/>
      <c r="G54" s="310"/>
      <c r="H54" s="310"/>
      <c r="I54" s="310"/>
      <c r="J54" s="310"/>
      <c r="K54" s="310"/>
      <c r="L54" s="310"/>
      <c r="M54" s="311"/>
      <c r="N54" s="312"/>
      <c r="O54" s="313"/>
    </row>
    <row r="55" spans="3:15" x14ac:dyDescent="0.45">
      <c r="C55" s="308"/>
      <c r="D55" s="309"/>
      <c r="E55" s="310"/>
      <c r="F55" s="310"/>
      <c r="G55" s="310"/>
      <c r="H55" s="310"/>
      <c r="I55" s="310"/>
      <c r="J55" s="310"/>
      <c r="K55" s="310"/>
      <c r="L55" s="310"/>
      <c r="M55" s="311"/>
      <c r="N55" s="312"/>
      <c r="O55" s="313"/>
    </row>
    <row r="56" spans="3:15" x14ac:dyDescent="0.45">
      <c r="C56" s="308"/>
      <c r="D56" s="309"/>
      <c r="E56" s="310"/>
      <c r="F56" s="310"/>
      <c r="G56" s="310"/>
      <c r="H56" s="310"/>
      <c r="I56" s="310"/>
      <c r="J56" s="310"/>
      <c r="K56" s="310"/>
      <c r="L56" s="310"/>
      <c r="M56" s="311"/>
      <c r="N56" s="312"/>
      <c r="O56" s="313"/>
    </row>
    <row r="57" spans="3:15" x14ac:dyDescent="0.45">
      <c r="C57" s="308"/>
      <c r="D57" s="309"/>
      <c r="E57" s="310"/>
      <c r="F57" s="310"/>
      <c r="G57" s="310"/>
      <c r="H57" s="310"/>
      <c r="I57" s="310"/>
      <c r="J57" s="310"/>
      <c r="K57" s="310"/>
      <c r="L57" s="310"/>
      <c r="M57" s="311"/>
      <c r="N57" s="312"/>
      <c r="O57" s="313"/>
    </row>
    <row r="58" spans="3:15" x14ac:dyDescent="0.45">
      <c r="C58" s="308"/>
      <c r="D58" s="309"/>
      <c r="E58" s="310"/>
      <c r="F58" s="310"/>
      <c r="G58" s="310"/>
      <c r="H58" s="310"/>
      <c r="I58" s="310"/>
      <c r="J58" s="310"/>
      <c r="K58" s="310"/>
      <c r="L58" s="310"/>
      <c r="M58" s="311"/>
      <c r="N58" s="312"/>
      <c r="O58" s="313"/>
    </row>
    <row r="59" spans="3:15" x14ac:dyDescent="0.45">
      <c r="C59" s="308"/>
      <c r="D59" s="309"/>
      <c r="E59" s="310"/>
      <c r="F59" s="310"/>
      <c r="G59" s="310"/>
      <c r="H59" s="310"/>
      <c r="I59" s="310"/>
      <c r="J59" s="310"/>
      <c r="K59" s="310"/>
      <c r="L59" s="310"/>
      <c r="M59" s="311"/>
      <c r="N59" s="312"/>
      <c r="O59" s="313"/>
    </row>
    <row r="60" spans="3:15" x14ac:dyDescent="0.45">
      <c r="C60" s="308"/>
      <c r="D60" s="309"/>
      <c r="E60" s="310"/>
      <c r="F60" s="310"/>
      <c r="G60" s="310"/>
      <c r="H60" s="310"/>
      <c r="I60" s="310"/>
      <c r="J60" s="310"/>
      <c r="K60" s="310"/>
      <c r="L60" s="310"/>
      <c r="M60" s="311"/>
      <c r="N60" s="312"/>
      <c r="O60" s="313"/>
    </row>
    <row r="61" spans="3:15" x14ac:dyDescent="0.45">
      <c r="C61" s="308"/>
      <c r="D61" s="309"/>
      <c r="E61" s="310"/>
      <c r="F61" s="310"/>
      <c r="G61" s="310"/>
      <c r="H61" s="310"/>
      <c r="I61" s="310"/>
      <c r="J61" s="310"/>
      <c r="K61" s="310"/>
      <c r="L61" s="310"/>
      <c r="M61" s="311"/>
      <c r="N61" s="312"/>
      <c r="O61" s="313"/>
    </row>
    <row r="62" spans="3:15" x14ac:dyDescent="0.45">
      <c r="C62" s="308"/>
      <c r="D62" s="309"/>
      <c r="E62" s="310"/>
      <c r="F62" s="310"/>
      <c r="G62" s="310"/>
      <c r="H62" s="310"/>
      <c r="I62" s="310"/>
      <c r="J62" s="310"/>
      <c r="K62" s="310"/>
      <c r="L62" s="310"/>
      <c r="M62" s="311"/>
      <c r="N62" s="312"/>
      <c r="O62" s="313"/>
    </row>
    <row r="63" spans="3:15" ht="14.65" thickBot="1" x14ac:dyDescent="0.5">
      <c r="C63" s="314"/>
      <c r="D63" s="315"/>
      <c r="E63" s="316"/>
      <c r="F63" s="316"/>
      <c r="G63" s="316"/>
      <c r="H63" s="316"/>
      <c r="I63" s="316"/>
      <c r="J63" s="316"/>
      <c r="K63" s="316"/>
      <c r="L63" s="316"/>
      <c r="M63" s="317"/>
      <c r="N63" s="318"/>
      <c r="O63" s="319"/>
    </row>
  </sheetData>
  <mergeCells count="2">
    <mergeCell ref="C5:N5"/>
    <mergeCell ref="C7:N7"/>
  </mergeCells>
  <pageMargins left="0.25" right="0.25" top="0.25" bottom="0.25" header="0.25" footer="0.25"/>
  <pageSetup scale="8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CC"/>
    <pageSetUpPr fitToPage="1"/>
  </sheetPr>
  <dimension ref="A1:L38"/>
  <sheetViews>
    <sheetView showGridLines="0" topLeftCell="A29" zoomScale="90" zoomScaleNormal="90" workbookViewId="0">
      <selection activeCell="A41" sqref="A41"/>
    </sheetView>
  </sheetViews>
  <sheetFormatPr defaultRowHeight="14.25" outlineLevelCol="1" x14ac:dyDescent="0.45"/>
  <cols>
    <col min="1" max="1" width="13.265625" customWidth="1"/>
    <col min="2" max="2" width="18.53125" customWidth="1"/>
    <col min="3" max="5" width="13.46484375" customWidth="1"/>
    <col min="6" max="7" width="13.46484375" hidden="1" customWidth="1" outlineLevel="1"/>
    <col min="8" max="8" width="13.46484375" customWidth="1" collapsed="1"/>
    <col min="9" max="9" width="13.46484375" customWidth="1"/>
    <col min="10" max="10" width="56.265625" customWidth="1"/>
    <col min="12" max="12" width="20" customWidth="1"/>
  </cols>
  <sheetData>
    <row r="1" spans="1:12" ht="18" x14ac:dyDescent="0.55000000000000004">
      <c r="A1" s="16" t="str">
        <f>'Table of Contents'!$A$1</f>
        <v>Cost Benefit Analysis (CBA) Version 2023 1.5</v>
      </c>
      <c r="J1" s="17" t="s">
        <v>45</v>
      </c>
      <c r="L1" s="5"/>
    </row>
    <row r="2" spans="1:12" ht="18" x14ac:dyDescent="0.55000000000000004">
      <c r="A2" s="16" t="s">
        <v>46</v>
      </c>
      <c r="J2" s="18" t="s">
        <v>47</v>
      </c>
      <c r="L2" s="5"/>
    </row>
    <row r="3" spans="1:12" x14ac:dyDescent="0.45">
      <c r="A3" s="19"/>
      <c r="B3" s="19"/>
      <c r="C3" s="19"/>
      <c r="D3" s="19"/>
      <c r="E3" s="19"/>
      <c r="F3" s="19"/>
      <c r="G3" s="19"/>
      <c r="H3" s="19"/>
      <c r="I3" s="19"/>
      <c r="J3" s="19"/>
      <c r="L3" s="5"/>
    </row>
    <row r="4" spans="1:12" x14ac:dyDescent="0.45">
      <c r="A4" s="20" t="s">
        <v>48</v>
      </c>
      <c r="L4" s="5"/>
    </row>
    <row r="5" spans="1:12" x14ac:dyDescent="0.45">
      <c r="A5" s="21" t="s">
        <v>418</v>
      </c>
      <c r="B5" s="22"/>
      <c r="C5" s="22"/>
      <c r="D5" s="22"/>
      <c r="E5" s="22"/>
      <c r="F5" s="22"/>
      <c r="G5" s="22"/>
      <c r="H5" s="22"/>
      <c r="I5" s="22"/>
      <c r="J5" s="23"/>
      <c r="L5" s="5"/>
    </row>
    <row r="7" spans="1:12" x14ac:dyDescent="0.45">
      <c r="A7" s="20" t="s">
        <v>269</v>
      </c>
    </row>
    <row r="8" spans="1:12" x14ac:dyDescent="0.45">
      <c r="A8" s="21" t="s">
        <v>419</v>
      </c>
      <c r="B8" s="238"/>
    </row>
    <row r="10" spans="1:12" x14ac:dyDescent="0.45">
      <c r="A10" s="5" t="s">
        <v>49</v>
      </c>
    </row>
    <row r="11" spans="1:12" x14ac:dyDescent="0.45">
      <c r="A11" s="367" t="s">
        <v>407</v>
      </c>
      <c r="B11" s="368"/>
      <c r="C11" s="368"/>
      <c r="D11" s="368"/>
      <c r="E11" s="368"/>
      <c r="F11" s="368"/>
      <c r="G11" s="368"/>
      <c r="H11" s="368"/>
      <c r="I11" s="368"/>
      <c r="J11" s="369"/>
      <c r="L11" s="274" t="s">
        <v>411</v>
      </c>
    </row>
    <row r="12" spans="1:12" x14ac:dyDescent="0.45">
      <c r="A12" s="370"/>
      <c r="B12" s="371"/>
      <c r="C12" s="371"/>
      <c r="D12" s="371"/>
      <c r="E12" s="371"/>
      <c r="F12" s="371"/>
      <c r="G12" s="371"/>
      <c r="H12" s="371"/>
      <c r="I12" s="371"/>
      <c r="J12" s="372"/>
    </row>
    <row r="13" spans="1:12" ht="39" customHeight="1" x14ac:dyDescent="0.45">
      <c r="A13" s="373"/>
      <c r="B13" s="374"/>
      <c r="C13" s="374"/>
      <c r="D13" s="374"/>
      <c r="E13" s="374"/>
      <c r="F13" s="374"/>
      <c r="G13" s="374"/>
      <c r="H13" s="374"/>
      <c r="I13" s="374"/>
      <c r="J13" s="375"/>
    </row>
    <row r="14" spans="1:12" x14ac:dyDescent="0.45">
      <c r="A14" s="12"/>
      <c r="B14" s="12"/>
      <c r="C14" s="12"/>
      <c r="D14" s="12"/>
      <c r="E14" s="12"/>
      <c r="F14" s="12"/>
      <c r="G14" s="12"/>
      <c r="H14" s="12"/>
      <c r="I14" s="12"/>
      <c r="J14" s="12"/>
    </row>
    <row r="15" spans="1:12" x14ac:dyDescent="0.45">
      <c r="A15" s="26" t="s">
        <v>50</v>
      </c>
      <c r="B15" s="12"/>
      <c r="C15" s="12"/>
      <c r="D15" s="12"/>
      <c r="E15" s="12"/>
      <c r="F15" s="12"/>
      <c r="G15" s="12"/>
      <c r="H15" s="12"/>
      <c r="I15" s="26" t="s">
        <v>51</v>
      </c>
      <c r="J15" s="26"/>
    </row>
    <row r="16" spans="1:12" x14ac:dyDescent="0.45">
      <c r="A16" s="27" t="s">
        <v>52</v>
      </c>
      <c r="B16" s="28"/>
      <c r="C16" s="28"/>
      <c r="D16" s="29"/>
      <c r="E16" s="30"/>
      <c r="F16" s="31"/>
      <c r="G16" s="31"/>
      <c r="H16" s="32"/>
      <c r="I16" s="33" t="s">
        <v>52</v>
      </c>
      <c r="J16" s="33"/>
    </row>
    <row r="17" spans="1:12" x14ac:dyDescent="0.45">
      <c r="A17" s="34" t="s">
        <v>53</v>
      </c>
      <c r="B17" s="35"/>
      <c r="C17" s="35"/>
      <c r="D17" s="36"/>
      <c r="E17" s="30"/>
      <c r="F17" s="31"/>
      <c r="G17" s="31"/>
      <c r="H17" s="32"/>
      <c r="I17" s="34" t="s">
        <v>53</v>
      </c>
      <c r="J17" s="37"/>
    </row>
    <row r="18" spans="1:12" ht="41.25" customHeight="1" x14ac:dyDescent="0.45">
      <c r="A18" s="38"/>
      <c r="B18" s="39"/>
      <c r="C18" s="39"/>
      <c r="D18" s="40"/>
      <c r="E18" s="41"/>
      <c r="F18" s="42"/>
      <c r="G18" s="42"/>
      <c r="H18" s="43"/>
      <c r="I18" s="38"/>
      <c r="J18" s="40"/>
    </row>
    <row r="19" spans="1:12" x14ac:dyDescent="0.45">
      <c r="A19" s="31"/>
      <c r="B19" s="31"/>
      <c r="C19" s="31"/>
      <c r="D19" s="31"/>
      <c r="E19" s="31"/>
      <c r="F19" s="31"/>
      <c r="G19" s="31"/>
      <c r="H19" s="31"/>
      <c r="I19" s="31"/>
      <c r="J19" s="31"/>
    </row>
    <row r="20" spans="1:12" x14ac:dyDescent="0.45">
      <c r="A20" s="5" t="s">
        <v>54</v>
      </c>
    </row>
    <row r="21" spans="1:12" x14ac:dyDescent="0.45">
      <c r="A21" s="367" t="s">
        <v>405</v>
      </c>
      <c r="B21" s="368"/>
      <c r="C21" s="368"/>
      <c r="D21" s="368"/>
      <c r="E21" s="368"/>
      <c r="F21" s="368"/>
      <c r="G21" s="368"/>
      <c r="H21" s="368"/>
      <c r="I21" s="368"/>
      <c r="J21" s="369"/>
      <c r="L21" s="274" t="s">
        <v>408</v>
      </c>
    </row>
    <row r="22" spans="1:12" x14ac:dyDescent="0.45">
      <c r="A22" s="370"/>
      <c r="B22" s="371"/>
      <c r="C22" s="371"/>
      <c r="D22" s="371"/>
      <c r="E22" s="371"/>
      <c r="F22" s="371"/>
      <c r="G22" s="371"/>
      <c r="H22" s="371"/>
      <c r="I22" s="371"/>
      <c r="J22" s="372"/>
    </row>
    <row r="23" spans="1:12" ht="56.25" customHeight="1" x14ac:dyDescent="0.45">
      <c r="A23" s="373"/>
      <c r="B23" s="374"/>
      <c r="C23" s="374"/>
      <c r="D23" s="374"/>
      <c r="E23" s="374"/>
      <c r="F23" s="374"/>
      <c r="G23" s="374"/>
      <c r="H23" s="374"/>
      <c r="I23" s="374"/>
      <c r="J23" s="375"/>
    </row>
    <row r="25" spans="1:12" x14ac:dyDescent="0.45">
      <c r="A25" s="5" t="s">
        <v>55</v>
      </c>
    </row>
    <row r="26" spans="1:12" x14ac:dyDescent="0.45">
      <c r="A26" s="367" t="s">
        <v>381</v>
      </c>
      <c r="B26" s="368"/>
      <c r="C26" s="368"/>
      <c r="D26" s="368"/>
      <c r="E26" s="368"/>
      <c r="F26" s="368"/>
      <c r="G26" s="368"/>
      <c r="H26" s="368"/>
      <c r="I26" s="368"/>
      <c r="J26" s="369"/>
      <c r="L26" s="274" t="s">
        <v>408</v>
      </c>
    </row>
    <row r="27" spans="1:12" x14ac:dyDescent="0.45">
      <c r="A27" s="370"/>
      <c r="B27" s="371"/>
      <c r="C27" s="371"/>
      <c r="D27" s="371"/>
      <c r="E27" s="371"/>
      <c r="F27" s="371"/>
      <c r="G27" s="371"/>
      <c r="H27" s="371"/>
      <c r="I27" s="371"/>
      <c r="J27" s="372"/>
    </row>
    <row r="28" spans="1:12" ht="69.75" customHeight="1" x14ac:dyDescent="0.45">
      <c r="A28" s="373"/>
      <c r="B28" s="374"/>
      <c r="C28" s="374"/>
      <c r="D28" s="374"/>
      <c r="E28" s="374"/>
      <c r="F28" s="374"/>
      <c r="G28" s="374"/>
      <c r="H28" s="374"/>
      <c r="I28" s="374"/>
      <c r="J28" s="375"/>
    </row>
    <row r="29" spans="1:12" x14ac:dyDescent="0.45">
      <c r="A29" s="12"/>
      <c r="B29" s="12"/>
      <c r="C29" s="12"/>
      <c r="D29" s="12"/>
      <c r="E29" s="12"/>
      <c r="F29" s="12"/>
      <c r="G29" s="12"/>
      <c r="H29" s="12"/>
      <c r="I29" s="12"/>
      <c r="J29" s="12"/>
    </row>
    <row r="30" spans="1:12" x14ac:dyDescent="0.45">
      <c r="A30" s="5" t="s">
        <v>56</v>
      </c>
    </row>
    <row r="31" spans="1:12" x14ac:dyDescent="0.45">
      <c r="A31" s="44">
        <v>1</v>
      </c>
      <c r="B31" s="45" t="s">
        <v>270</v>
      </c>
      <c r="C31" s="45"/>
      <c r="D31" s="45"/>
      <c r="E31" s="45"/>
      <c r="F31" s="45"/>
      <c r="G31" s="45"/>
      <c r="H31" s="45"/>
      <c r="I31" s="45"/>
      <c r="J31" s="46"/>
    </row>
    <row r="32" spans="1:12" x14ac:dyDescent="0.45">
      <c r="A32" s="47">
        <v>2</v>
      </c>
      <c r="B32" s="48" t="s">
        <v>406</v>
      </c>
      <c r="C32" s="48"/>
      <c r="D32" s="48"/>
      <c r="E32" s="48"/>
      <c r="F32" s="48"/>
      <c r="G32" s="48"/>
      <c r="H32" s="48"/>
      <c r="I32" s="48"/>
      <c r="J32" s="49"/>
    </row>
    <row r="33" spans="1:10" x14ac:dyDescent="0.45">
      <c r="A33" s="47">
        <v>3</v>
      </c>
      <c r="B33" s="48" t="s">
        <v>60</v>
      </c>
      <c r="C33" s="48"/>
      <c r="D33" s="48"/>
      <c r="E33" s="48"/>
      <c r="F33" s="48"/>
      <c r="G33" s="48"/>
      <c r="H33" s="48"/>
      <c r="I33" s="48"/>
      <c r="J33" s="49"/>
    </row>
    <row r="34" spans="1:10" x14ac:dyDescent="0.45">
      <c r="A34" s="47">
        <v>4</v>
      </c>
      <c r="B34" s="48" t="s">
        <v>217</v>
      </c>
      <c r="C34" s="48"/>
      <c r="D34" s="48"/>
      <c r="E34" s="48"/>
      <c r="F34" s="48"/>
      <c r="G34" s="48"/>
      <c r="H34" s="48"/>
      <c r="I34" s="48"/>
      <c r="J34" s="49"/>
    </row>
    <row r="35" spans="1:10" x14ac:dyDescent="0.45">
      <c r="A35" s="47">
        <v>5</v>
      </c>
      <c r="B35" s="48" t="s">
        <v>218</v>
      </c>
      <c r="C35" s="48"/>
      <c r="D35" s="48"/>
      <c r="E35" s="48"/>
      <c r="F35" s="48"/>
      <c r="G35" s="48"/>
      <c r="H35" s="48"/>
      <c r="I35" s="48"/>
      <c r="J35" s="49"/>
    </row>
    <row r="36" spans="1:10" x14ac:dyDescent="0.45">
      <c r="A36" s="47">
        <v>6</v>
      </c>
      <c r="B36" s="48" t="s">
        <v>219</v>
      </c>
      <c r="C36" s="48"/>
      <c r="D36" s="48"/>
      <c r="E36" s="48"/>
      <c r="F36" s="48"/>
      <c r="G36" s="48"/>
      <c r="H36" s="48"/>
      <c r="I36" s="48"/>
      <c r="J36" s="49"/>
    </row>
    <row r="37" spans="1:10" x14ac:dyDescent="0.45">
      <c r="A37" s="47">
        <v>7</v>
      </c>
      <c r="B37" s="48" t="s">
        <v>220</v>
      </c>
      <c r="C37" s="48"/>
      <c r="D37" s="48"/>
      <c r="E37" s="48"/>
      <c r="F37" s="48"/>
      <c r="G37" s="48"/>
      <c r="H37" s="48"/>
      <c r="I37" s="48"/>
      <c r="J37" s="49"/>
    </row>
    <row r="38" spans="1:10" x14ac:dyDescent="0.45">
      <c r="A38" s="50">
        <v>8</v>
      </c>
      <c r="B38" s="51" t="s">
        <v>221</v>
      </c>
      <c r="C38" s="51"/>
      <c r="D38" s="51"/>
      <c r="E38" s="51"/>
      <c r="F38" s="51"/>
      <c r="G38" s="51"/>
      <c r="H38" s="51"/>
      <c r="I38" s="51"/>
      <c r="J38" s="52"/>
    </row>
  </sheetData>
  <mergeCells count="3">
    <mergeCell ref="A11:J13"/>
    <mergeCell ref="A21:J23"/>
    <mergeCell ref="A26:J28"/>
  </mergeCells>
  <pageMargins left="0.25" right="0.25" top="0.25" bottom="0.25" header="0.25" footer="0.25"/>
  <pageSetup scale="76" orientation="landscape" r:id="rId1"/>
  <headerFooter>
    <oddFooter>&amp;L
&amp;Z&amp;F&amp;R&amp;D</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CC"/>
  </sheetPr>
  <dimension ref="A1:CJ266"/>
  <sheetViews>
    <sheetView zoomScale="80" zoomScaleNormal="80" workbookViewId="0">
      <pane xSplit="4" ySplit="5" topLeftCell="H6" activePane="bottomRight" state="frozen"/>
      <selection activeCell="B1" sqref="B1"/>
      <selection pane="topRight" activeCell="E1" sqref="E1"/>
      <selection pane="bottomLeft" activeCell="B6" sqref="B6"/>
      <selection pane="bottomRight" activeCell="H1" sqref="H1"/>
    </sheetView>
  </sheetViews>
  <sheetFormatPr defaultRowHeight="15.75" outlineLevelRow="2" outlineLevelCol="1" x14ac:dyDescent="0.5"/>
  <cols>
    <col min="1" max="1" width="45.53125" hidden="1" customWidth="1" outlineLevel="1"/>
    <col min="2" max="2" width="3.265625" style="4" customWidth="1" collapsed="1"/>
    <col min="3" max="3" width="3.265625" customWidth="1"/>
    <col min="4" max="4" width="44.73046875" customWidth="1"/>
    <col min="5" max="5" width="36.53125" customWidth="1"/>
    <col min="6" max="6" width="19.796875" bestFit="1" customWidth="1"/>
    <col min="7" max="7" width="1.73046875" customWidth="1"/>
    <col min="8" max="10" width="14.265625" bestFit="1" customWidth="1"/>
    <col min="11" max="12" width="13.19921875" bestFit="1" customWidth="1"/>
    <col min="13" max="17" width="13" hidden="1" customWidth="1" outlineLevel="1"/>
    <col min="18" max="18" width="14.19921875" customWidth="1" collapsed="1"/>
    <col min="19" max="19" width="1.73046875" customWidth="1"/>
    <col min="20" max="21" width="13.46484375" customWidth="1"/>
    <col min="22" max="24" width="13.46484375" bestFit="1" customWidth="1"/>
    <col min="25" max="29" width="13" hidden="1" customWidth="1" outlineLevel="1"/>
    <col min="30" max="30" width="14.19921875" customWidth="1" collapsed="1"/>
    <col min="31" max="31" width="1.73046875" customWidth="1"/>
    <col min="32" max="32" width="14.73046875" bestFit="1" customWidth="1"/>
    <col min="33" max="36" width="13.46484375" bestFit="1" customWidth="1"/>
    <col min="37" max="41" width="13" hidden="1" customWidth="1" outlineLevel="1"/>
    <col min="42" max="42" width="14.19921875" customWidth="1" collapsed="1"/>
    <col min="43" max="43" width="1.73046875" customWidth="1"/>
    <col min="44" max="48" width="14" customWidth="1"/>
    <col min="49" max="53" width="14" customWidth="1" outlineLevel="1"/>
    <col min="54" max="54" width="14" customWidth="1"/>
    <col min="55" max="55" width="1.73046875" customWidth="1"/>
    <col min="56" max="81" width="13" hidden="1" customWidth="1" outlineLevel="1"/>
    <col min="82" max="82" width="14.73046875" hidden="1" customWidth="1" outlineLevel="1"/>
    <col min="83" max="83" width="9.19921875" hidden="1" customWidth="1" outlineLevel="1"/>
    <col min="84" max="84" width="9.19921875" customWidth="1" collapsed="1"/>
    <col min="85" max="87" width="9.19921875" hidden="1" customWidth="1" outlineLevel="1"/>
    <col min="88" max="88" width="9.19921875" collapsed="1"/>
  </cols>
  <sheetData>
    <row r="1" spans="2:87" ht="21" x14ac:dyDescent="0.65">
      <c r="B1" s="74" t="str">
        <f>'Table of Contents'!A1</f>
        <v>Cost Benefit Analysis (CBA) Version 2023 1.5</v>
      </c>
      <c r="BD1" s="5"/>
      <c r="BE1" s="5"/>
      <c r="BF1" s="5"/>
      <c r="BG1" s="5"/>
      <c r="BH1" s="5"/>
      <c r="BI1" s="5"/>
      <c r="BJ1" s="5"/>
      <c r="BK1" s="5"/>
      <c r="BL1" s="5"/>
      <c r="BM1" s="5"/>
      <c r="BN1" s="5"/>
      <c r="BO1" s="5"/>
      <c r="BP1" s="5"/>
      <c r="BQ1" s="5" t="s">
        <v>42</v>
      </c>
    </row>
    <row r="2" spans="2:87" ht="21" x14ac:dyDescent="0.65">
      <c r="B2" s="74" t="s">
        <v>2</v>
      </c>
      <c r="E2" s="17" t="s">
        <v>3</v>
      </c>
      <c r="F2" s="100">
        <v>2024</v>
      </c>
      <c r="BD2" s="5"/>
      <c r="BE2" s="5"/>
      <c r="BF2" s="5"/>
      <c r="BG2" s="5"/>
      <c r="BH2" s="5"/>
      <c r="BI2" s="5"/>
      <c r="BJ2" s="5"/>
      <c r="BK2" s="5"/>
      <c r="BL2" s="5"/>
      <c r="BM2" s="5"/>
      <c r="BN2" s="5"/>
      <c r="BO2" s="5"/>
      <c r="BP2" s="5"/>
      <c r="BQ2" s="5" t="s">
        <v>10</v>
      </c>
      <c r="BR2" s="103">
        <v>2021</v>
      </c>
    </row>
    <row r="3" spans="2:87" x14ac:dyDescent="0.5">
      <c r="E3" s="3"/>
      <c r="F3" s="10"/>
      <c r="BD3" s="5"/>
      <c r="BE3" s="5"/>
      <c r="BF3" s="5"/>
      <c r="BG3" s="5"/>
      <c r="BH3" s="5"/>
      <c r="BI3" s="5"/>
      <c r="BJ3" s="5"/>
      <c r="BK3" s="5"/>
      <c r="BL3" s="5"/>
      <c r="BM3" s="5"/>
      <c r="BN3" s="5"/>
      <c r="BO3" s="5"/>
      <c r="BP3" s="5"/>
      <c r="BQ3" s="5" t="s">
        <v>11</v>
      </c>
      <c r="BR3" s="103" t="s">
        <v>28</v>
      </c>
      <c r="BS3">
        <f>VLOOKUP($BR$3,$CG$6:$CH$17,2,FALSE)</f>
        <v>12</v>
      </c>
    </row>
    <row r="4" spans="2:87" x14ac:dyDescent="0.5">
      <c r="D4" s="101" t="s">
        <v>137</v>
      </c>
      <c r="F4" s="87"/>
      <c r="G4" s="81"/>
      <c r="H4" s="79" t="s">
        <v>100</v>
      </c>
      <c r="I4" s="69"/>
      <c r="J4" s="69"/>
      <c r="K4" s="69"/>
      <c r="L4" s="69"/>
      <c r="M4" s="69"/>
      <c r="N4" s="69"/>
      <c r="O4" s="69"/>
      <c r="P4" s="69"/>
      <c r="Q4" s="69"/>
      <c r="R4" s="69"/>
      <c r="S4" s="81"/>
      <c r="T4" s="79" t="s">
        <v>168</v>
      </c>
      <c r="U4" s="69"/>
      <c r="V4" s="69"/>
      <c r="W4" s="69"/>
      <c r="X4" s="69"/>
      <c r="Y4" s="69"/>
      <c r="Z4" s="69"/>
      <c r="AA4" s="69"/>
      <c r="AB4" s="69"/>
      <c r="AC4" s="69"/>
      <c r="AD4" s="69"/>
      <c r="AE4" s="81"/>
      <c r="AF4" s="79" t="s">
        <v>115</v>
      </c>
      <c r="AG4" s="69"/>
      <c r="AH4" s="69"/>
      <c r="AI4" s="69"/>
      <c r="AJ4" s="69"/>
      <c r="AK4" s="69"/>
      <c r="AL4" s="69"/>
      <c r="AM4" s="69"/>
      <c r="AN4" s="69"/>
      <c r="AO4" s="69"/>
      <c r="AP4" s="69"/>
      <c r="AQ4" s="81"/>
      <c r="AR4" s="79" t="s">
        <v>116</v>
      </c>
      <c r="AS4" s="69"/>
      <c r="AT4" s="69"/>
      <c r="AU4" s="69"/>
      <c r="AV4" s="69"/>
      <c r="AW4" s="69"/>
      <c r="AX4" s="69"/>
      <c r="AY4" s="69"/>
      <c r="AZ4" s="69"/>
      <c r="BA4" s="69"/>
      <c r="BB4" s="69"/>
      <c r="BC4" s="81"/>
      <c r="BD4" s="235" t="s">
        <v>295</v>
      </c>
      <c r="BE4" s="236"/>
      <c r="BF4" s="236"/>
      <c r="BG4" s="236"/>
      <c r="BH4" s="236"/>
      <c r="BI4" s="236"/>
      <c r="BJ4" s="236"/>
      <c r="BK4" s="236"/>
      <c r="BL4" s="236"/>
      <c r="BM4" s="236"/>
      <c r="BN4" s="236"/>
      <c r="BO4" s="236"/>
      <c r="BP4" s="237"/>
      <c r="BQ4" s="235" t="s">
        <v>267</v>
      </c>
      <c r="BR4" s="236"/>
      <c r="BS4" s="236"/>
      <c r="BT4" s="236"/>
      <c r="BU4" s="236"/>
      <c r="BV4" s="236"/>
      <c r="BW4" s="236"/>
      <c r="BX4" s="236"/>
      <c r="BY4" s="236"/>
      <c r="BZ4" s="236"/>
      <c r="CA4" s="236"/>
      <c r="CB4" s="236"/>
      <c r="CC4" s="237"/>
    </row>
    <row r="5" spans="2:87" x14ac:dyDescent="0.5">
      <c r="D5" s="1" t="s">
        <v>61</v>
      </c>
      <c r="E5" s="1" t="s">
        <v>420</v>
      </c>
      <c r="F5" s="13" t="s">
        <v>44</v>
      </c>
      <c r="G5" s="82"/>
      <c r="H5" s="80">
        <f>F2</f>
        <v>2024</v>
      </c>
      <c r="I5" s="71">
        <f>H5+1</f>
        <v>2025</v>
      </c>
      <c r="J5" s="71">
        <f t="shared" ref="J5:Q5" si="0">I5+1</f>
        <v>2026</v>
      </c>
      <c r="K5" s="71">
        <f t="shared" si="0"/>
        <v>2027</v>
      </c>
      <c r="L5" s="71">
        <f t="shared" si="0"/>
        <v>2028</v>
      </c>
      <c r="M5" s="71">
        <f t="shared" si="0"/>
        <v>2029</v>
      </c>
      <c r="N5" s="71">
        <f t="shared" si="0"/>
        <v>2030</v>
      </c>
      <c r="O5" s="71">
        <f t="shared" si="0"/>
        <v>2031</v>
      </c>
      <c r="P5" s="71">
        <f t="shared" si="0"/>
        <v>2032</v>
      </c>
      <c r="Q5" s="71">
        <f t="shared" si="0"/>
        <v>2033</v>
      </c>
      <c r="R5" s="85" t="s">
        <v>0</v>
      </c>
      <c r="S5" s="82"/>
      <c r="T5" s="80">
        <f>H5</f>
        <v>2024</v>
      </c>
      <c r="U5" s="71">
        <f t="shared" ref="U5:AC5" si="1">T5+1</f>
        <v>2025</v>
      </c>
      <c r="V5" s="71">
        <f t="shared" si="1"/>
        <v>2026</v>
      </c>
      <c r="W5" s="71">
        <f t="shared" si="1"/>
        <v>2027</v>
      </c>
      <c r="X5" s="71">
        <f t="shared" si="1"/>
        <v>2028</v>
      </c>
      <c r="Y5" s="71">
        <f t="shared" si="1"/>
        <v>2029</v>
      </c>
      <c r="Z5" s="71">
        <f t="shared" si="1"/>
        <v>2030</v>
      </c>
      <c r="AA5" s="71">
        <f t="shared" si="1"/>
        <v>2031</v>
      </c>
      <c r="AB5" s="71">
        <f t="shared" si="1"/>
        <v>2032</v>
      </c>
      <c r="AC5" s="71">
        <f t="shared" si="1"/>
        <v>2033</v>
      </c>
      <c r="AD5" s="85" t="s">
        <v>0</v>
      </c>
      <c r="AE5" s="82"/>
      <c r="AF5" s="80">
        <f>T5</f>
        <v>2024</v>
      </c>
      <c r="AG5" s="71">
        <f t="shared" ref="AG5:AO5" si="2">AF5+1</f>
        <v>2025</v>
      </c>
      <c r="AH5" s="71">
        <f t="shared" si="2"/>
        <v>2026</v>
      </c>
      <c r="AI5" s="71">
        <f t="shared" si="2"/>
        <v>2027</v>
      </c>
      <c r="AJ5" s="71">
        <f t="shared" si="2"/>
        <v>2028</v>
      </c>
      <c r="AK5" s="71">
        <f t="shared" si="2"/>
        <v>2029</v>
      </c>
      <c r="AL5" s="71">
        <f t="shared" si="2"/>
        <v>2030</v>
      </c>
      <c r="AM5" s="71">
        <f t="shared" si="2"/>
        <v>2031</v>
      </c>
      <c r="AN5" s="71">
        <f t="shared" si="2"/>
        <v>2032</v>
      </c>
      <c r="AO5" s="71">
        <f t="shared" si="2"/>
        <v>2033</v>
      </c>
      <c r="AP5" s="85" t="s">
        <v>0</v>
      </c>
      <c r="AQ5" s="82"/>
      <c r="AR5" s="80">
        <f t="shared" ref="AR5:BB5" si="3">H5</f>
        <v>2024</v>
      </c>
      <c r="AS5" s="71">
        <f t="shared" si="3"/>
        <v>2025</v>
      </c>
      <c r="AT5" s="71">
        <f t="shared" si="3"/>
        <v>2026</v>
      </c>
      <c r="AU5" s="71">
        <f t="shared" si="3"/>
        <v>2027</v>
      </c>
      <c r="AV5" s="71">
        <f t="shared" si="3"/>
        <v>2028</v>
      </c>
      <c r="AW5" s="71">
        <f t="shared" si="3"/>
        <v>2029</v>
      </c>
      <c r="AX5" s="71">
        <f t="shared" si="3"/>
        <v>2030</v>
      </c>
      <c r="AY5" s="71">
        <f t="shared" si="3"/>
        <v>2031</v>
      </c>
      <c r="AZ5" s="71">
        <f t="shared" si="3"/>
        <v>2032</v>
      </c>
      <c r="BA5" s="71">
        <f t="shared" si="3"/>
        <v>2033</v>
      </c>
      <c r="BB5" s="85" t="str">
        <f t="shared" si="3"/>
        <v>Total</v>
      </c>
      <c r="BC5" s="82"/>
      <c r="BD5" s="86" t="s">
        <v>28</v>
      </c>
      <c r="BE5" s="70" t="s">
        <v>29</v>
      </c>
      <c r="BF5" s="70" t="s">
        <v>30</v>
      </c>
      <c r="BG5" s="70" t="s">
        <v>31</v>
      </c>
      <c r="BH5" s="70" t="s">
        <v>32</v>
      </c>
      <c r="BI5" s="70" t="s">
        <v>33</v>
      </c>
      <c r="BJ5" s="70" t="s">
        <v>34</v>
      </c>
      <c r="BK5" s="70" t="s">
        <v>35</v>
      </c>
      <c r="BL5" s="70" t="s">
        <v>36</v>
      </c>
      <c r="BM5" s="70" t="s">
        <v>37</v>
      </c>
      <c r="BN5" s="70" t="s">
        <v>38</v>
      </c>
      <c r="BO5" s="70" t="s">
        <v>39</v>
      </c>
      <c r="BP5" s="70" t="s">
        <v>0</v>
      </c>
      <c r="BQ5" s="86" t="s">
        <v>28</v>
      </c>
      <c r="BR5" s="70" t="s">
        <v>29</v>
      </c>
      <c r="BS5" s="70" t="s">
        <v>30</v>
      </c>
      <c r="BT5" s="70" t="s">
        <v>31</v>
      </c>
      <c r="BU5" s="70" t="s">
        <v>32</v>
      </c>
      <c r="BV5" s="70" t="s">
        <v>33</v>
      </c>
      <c r="BW5" s="70" t="s">
        <v>34</v>
      </c>
      <c r="BX5" s="70" t="s">
        <v>35</v>
      </c>
      <c r="BY5" s="70" t="s">
        <v>36</v>
      </c>
      <c r="BZ5" s="70" t="s">
        <v>37</v>
      </c>
      <c r="CA5" s="70" t="s">
        <v>38</v>
      </c>
      <c r="CB5" s="70" t="s">
        <v>39</v>
      </c>
      <c r="CC5" s="70" t="s">
        <v>0</v>
      </c>
    </row>
    <row r="6" spans="2:87" ht="21" outlineLevel="1" x14ac:dyDescent="0.65">
      <c r="B6" s="76" t="s">
        <v>9</v>
      </c>
      <c r="C6" s="75"/>
      <c r="D6" s="75"/>
      <c r="E6" s="75"/>
      <c r="F6" s="75"/>
      <c r="G6" s="82"/>
      <c r="H6" s="75"/>
      <c r="I6" s="75"/>
      <c r="J6" s="75"/>
      <c r="K6" s="75"/>
      <c r="L6" s="75"/>
      <c r="M6" s="75"/>
      <c r="N6" s="75"/>
      <c r="O6" s="75"/>
      <c r="P6" s="75"/>
      <c r="Q6" s="75"/>
      <c r="R6" s="75"/>
      <c r="S6" s="82"/>
      <c r="T6" s="75"/>
      <c r="U6" s="75"/>
      <c r="V6" s="75"/>
      <c r="W6" s="75"/>
      <c r="X6" s="75"/>
      <c r="Y6" s="75"/>
      <c r="Z6" s="75"/>
      <c r="AA6" s="75"/>
      <c r="AB6" s="75"/>
      <c r="AC6" s="75"/>
      <c r="AD6" s="75"/>
      <c r="AE6" s="82"/>
      <c r="AF6" s="75"/>
      <c r="AG6" s="75"/>
      <c r="AH6" s="75"/>
      <c r="AI6" s="75"/>
      <c r="AJ6" s="75"/>
      <c r="AK6" s="75"/>
      <c r="AL6" s="75"/>
      <c r="AM6" s="75"/>
      <c r="AN6" s="75"/>
      <c r="AO6" s="75"/>
      <c r="AP6" s="75"/>
      <c r="AQ6" s="82"/>
      <c r="AR6" s="75"/>
      <c r="AS6" s="75"/>
      <c r="AT6" s="75"/>
      <c r="AU6" s="75"/>
      <c r="AV6" s="75"/>
      <c r="AW6" s="75"/>
      <c r="AX6" s="75"/>
      <c r="AY6" s="75"/>
      <c r="AZ6" s="75"/>
      <c r="BA6" s="75"/>
      <c r="BB6" s="75"/>
      <c r="BC6" s="82"/>
      <c r="BD6" s="75"/>
      <c r="BE6" s="75"/>
      <c r="BF6" s="75"/>
      <c r="BG6" s="75"/>
      <c r="BH6" s="75"/>
      <c r="BI6" s="75"/>
      <c r="BJ6" s="75"/>
      <c r="BK6" s="75"/>
      <c r="BL6" s="75"/>
      <c r="BM6" s="75"/>
      <c r="BN6" s="75"/>
      <c r="BO6" s="75"/>
      <c r="BP6" s="75"/>
      <c r="BQ6" s="75">
        <v>12</v>
      </c>
      <c r="BR6" s="75">
        <v>11</v>
      </c>
      <c r="BS6" s="75">
        <v>10</v>
      </c>
      <c r="BT6" s="75">
        <v>9</v>
      </c>
      <c r="BU6" s="75">
        <v>8</v>
      </c>
      <c r="BV6" s="75">
        <v>7</v>
      </c>
      <c r="BW6" s="75">
        <v>6</v>
      </c>
      <c r="BX6" s="75">
        <v>5</v>
      </c>
      <c r="BY6" s="75">
        <v>4</v>
      </c>
      <c r="BZ6" s="75">
        <v>3</v>
      </c>
      <c r="CA6" s="75">
        <v>2</v>
      </c>
      <c r="CB6" s="75">
        <v>1</v>
      </c>
      <c r="CC6" s="75"/>
      <c r="CD6" s="12" t="s">
        <v>41</v>
      </c>
      <c r="CE6" s="12" t="s">
        <v>40</v>
      </c>
      <c r="CF6" s="12"/>
      <c r="CG6" t="s">
        <v>28</v>
      </c>
      <c r="CH6">
        <v>12</v>
      </c>
      <c r="CI6">
        <f>F2</f>
        <v>2024</v>
      </c>
    </row>
    <row r="7" spans="2:87" outlineLevel="2" x14ac:dyDescent="0.5">
      <c r="C7" s="5" t="s">
        <v>18</v>
      </c>
      <c r="F7" t="s">
        <v>113</v>
      </c>
      <c r="G7" s="83"/>
      <c r="H7" s="7"/>
      <c r="I7" s="7"/>
      <c r="J7" s="7"/>
      <c r="K7" s="7"/>
      <c r="L7" s="7"/>
      <c r="M7" s="7"/>
      <c r="N7" s="7"/>
      <c r="O7" s="7"/>
      <c r="P7" s="7"/>
      <c r="Q7" s="7"/>
      <c r="R7" s="7"/>
      <c r="S7" s="83"/>
      <c r="T7" s="7"/>
      <c r="U7" s="7"/>
      <c r="V7" s="7"/>
      <c r="W7" s="7"/>
      <c r="X7" s="7"/>
      <c r="Y7" s="7"/>
      <c r="Z7" s="7"/>
      <c r="AA7" s="7"/>
      <c r="AB7" s="7"/>
      <c r="AC7" s="7"/>
      <c r="AD7" s="7"/>
      <c r="AE7" s="83"/>
      <c r="AF7" s="7"/>
      <c r="AG7" s="7"/>
      <c r="AH7" s="7"/>
      <c r="AI7" s="7"/>
      <c r="AJ7" s="7"/>
      <c r="AK7" s="7"/>
      <c r="AL7" s="7"/>
      <c r="AM7" s="7"/>
      <c r="AN7" s="7"/>
      <c r="AO7" s="7"/>
      <c r="AP7" s="7"/>
      <c r="AQ7" s="83"/>
      <c r="AR7" s="7"/>
      <c r="AS7" s="7"/>
      <c r="AT7" s="7"/>
      <c r="AU7" s="7"/>
      <c r="AV7" s="7"/>
      <c r="AW7" s="7"/>
      <c r="AX7" s="7"/>
      <c r="AY7" s="7"/>
      <c r="AZ7" s="7"/>
      <c r="BA7" s="7"/>
      <c r="BB7" s="7"/>
      <c r="BC7" s="83"/>
      <c r="BD7" s="7"/>
      <c r="BE7" s="7"/>
      <c r="BF7" s="7"/>
      <c r="BG7" s="7"/>
      <c r="BH7" s="7"/>
      <c r="BI7" s="7"/>
      <c r="BJ7" s="7"/>
      <c r="BK7" s="7"/>
      <c r="BL7" s="7"/>
      <c r="BM7" s="7"/>
      <c r="BN7" s="7"/>
      <c r="BO7" s="7"/>
      <c r="BP7" s="7"/>
      <c r="CC7" s="7"/>
      <c r="CG7" t="s">
        <v>29</v>
      </c>
      <c r="CH7">
        <v>11</v>
      </c>
      <c r="CI7">
        <f>CI6+1</f>
        <v>2025</v>
      </c>
    </row>
    <row r="8" spans="2:87" outlineLevel="2" x14ac:dyDescent="0.5">
      <c r="C8" s="78"/>
      <c r="D8" s="78"/>
      <c r="E8" s="78"/>
      <c r="F8" s="78"/>
      <c r="G8" s="83"/>
      <c r="H8" s="72"/>
      <c r="I8" s="72"/>
      <c r="J8" s="72"/>
      <c r="K8" s="72"/>
      <c r="L8" s="72"/>
      <c r="M8" s="72"/>
      <c r="N8" s="72"/>
      <c r="O8" s="72"/>
      <c r="P8" s="72"/>
      <c r="Q8" s="72"/>
      <c r="R8" s="72">
        <f t="shared" ref="R8:R16" si="4">SUM(H8:Q8)</f>
        <v>0</v>
      </c>
      <c r="S8" s="83"/>
      <c r="T8" s="88"/>
      <c r="U8" s="88"/>
      <c r="V8" s="88"/>
      <c r="W8" s="88"/>
      <c r="X8" s="88"/>
      <c r="Y8" s="88"/>
      <c r="Z8" s="88"/>
      <c r="AA8" s="88"/>
      <c r="AB8" s="88"/>
      <c r="AC8" s="88"/>
      <c r="AD8" s="7">
        <f t="shared" ref="AD8:AD16" si="5">SUM(T8:AC8)</f>
        <v>0</v>
      </c>
      <c r="AE8" s="83"/>
      <c r="AF8" s="7">
        <f t="shared" ref="AF8:AO8" si="6">T8-H8</f>
        <v>0</v>
      </c>
      <c r="AG8" s="7">
        <f t="shared" ref="AG8:AG16" si="7">U8-I8</f>
        <v>0</v>
      </c>
      <c r="AH8" s="7">
        <f t="shared" si="6"/>
        <v>0</v>
      </c>
      <c r="AI8" s="7">
        <f t="shared" si="6"/>
        <v>0</v>
      </c>
      <c r="AJ8" s="7">
        <f t="shared" si="6"/>
        <v>0</v>
      </c>
      <c r="AK8" s="7">
        <f t="shared" si="6"/>
        <v>0</v>
      </c>
      <c r="AL8" s="7">
        <f t="shared" si="6"/>
        <v>0</v>
      </c>
      <c r="AM8" s="7">
        <f t="shared" si="6"/>
        <v>0</v>
      </c>
      <c r="AN8" s="7">
        <f t="shared" si="6"/>
        <v>0</v>
      </c>
      <c r="AO8" s="7">
        <f t="shared" si="6"/>
        <v>0</v>
      </c>
      <c r="AP8" s="7">
        <f t="shared" ref="AP8:AP16" si="8">SUM(AF8:AO8)</f>
        <v>0</v>
      </c>
      <c r="AQ8" s="83"/>
      <c r="AR8" s="7" t="str">
        <f>IF(OR(AF8="",AF8=0),"",AF8)</f>
        <v/>
      </c>
      <c r="AS8" s="7" t="str">
        <f>IF(OR(AG8="",AG8=0),"",AG8)</f>
        <v/>
      </c>
      <c r="AT8" s="7" t="str">
        <f t="shared" ref="AT8:BA16" si="9">IF(OR(AH8="",AH8=0),"",AH8)</f>
        <v/>
      </c>
      <c r="AU8" s="7" t="str">
        <f t="shared" si="9"/>
        <v/>
      </c>
      <c r="AV8" s="7" t="str">
        <f t="shared" si="9"/>
        <v/>
      </c>
      <c r="AW8" s="7" t="str">
        <f t="shared" si="9"/>
        <v/>
      </c>
      <c r="AX8" s="7" t="str">
        <f t="shared" si="9"/>
        <v/>
      </c>
      <c r="AY8" s="7" t="str">
        <f t="shared" si="9"/>
        <v/>
      </c>
      <c r="AZ8" s="7" t="str">
        <f t="shared" si="9"/>
        <v/>
      </c>
      <c r="BA8" s="7" t="str">
        <f t="shared" si="9"/>
        <v/>
      </c>
      <c r="BB8" s="7">
        <f t="shared" ref="BB8:BB16" si="10">SUM(AR8:BA8)</f>
        <v>0</v>
      </c>
      <c r="BC8" s="83"/>
      <c r="BD8" s="88"/>
      <c r="BE8" s="88"/>
      <c r="BF8" s="88"/>
      <c r="BG8" s="88"/>
      <c r="BH8" s="88"/>
      <c r="BI8" s="88"/>
      <c r="BJ8" s="88"/>
      <c r="BK8" s="88"/>
      <c r="BL8" s="88"/>
      <c r="BM8" s="88"/>
      <c r="BN8" s="88"/>
      <c r="BO8" s="88"/>
      <c r="BP8" s="7">
        <f t="shared" ref="BP8:BP16" si="11">SUM(BD8:BO8)</f>
        <v>0</v>
      </c>
      <c r="BQ8" s="7">
        <f t="shared" ref="BQ8:CB16" si="12">IF(OR($BS$3&gt;BQ$6,$BS$3=BQ$6),$CD8/$BS$3,"")</f>
        <v>0</v>
      </c>
      <c r="BR8" s="7">
        <f t="shared" si="12"/>
        <v>0</v>
      </c>
      <c r="BS8" s="7">
        <f t="shared" si="12"/>
        <v>0</v>
      </c>
      <c r="BT8" s="7">
        <f t="shared" si="12"/>
        <v>0</v>
      </c>
      <c r="BU8" s="7">
        <f t="shared" si="12"/>
        <v>0</v>
      </c>
      <c r="BV8" s="7">
        <f t="shared" si="12"/>
        <v>0</v>
      </c>
      <c r="BW8" s="7">
        <f t="shared" si="12"/>
        <v>0</v>
      </c>
      <c r="BX8" s="7">
        <f t="shared" si="12"/>
        <v>0</v>
      </c>
      <c r="BY8" s="7">
        <f t="shared" si="12"/>
        <v>0</v>
      </c>
      <c r="BZ8" s="7">
        <f t="shared" si="12"/>
        <v>0</v>
      </c>
      <c r="CA8" s="7">
        <f t="shared" si="12"/>
        <v>0</v>
      </c>
      <c r="CB8" s="7">
        <f t="shared" si="12"/>
        <v>0</v>
      </c>
      <c r="CC8" s="7">
        <f>SUM(BQ8:CB8)</f>
        <v>0</v>
      </c>
      <c r="CD8" s="7">
        <f t="shared" ref="CD8:CD16" si="13">SUMIFS(AF8:AP8,$AF$5:$AP$5,$BR$2)</f>
        <v>0</v>
      </c>
      <c r="CE8" t="b">
        <f>CC8=CD8</f>
        <v>1</v>
      </c>
      <c r="CG8" t="s">
        <v>30</v>
      </c>
      <c r="CH8">
        <v>10</v>
      </c>
      <c r="CI8">
        <f t="shared" ref="CI8:CI15" si="14">CI7+1</f>
        <v>2026</v>
      </c>
    </row>
    <row r="9" spans="2:87" outlineLevel="2" x14ac:dyDescent="0.5">
      <c r="C9" s="78"/>
      <c r="D9" s="78"/>
      <c r="E9" s="78"/>
      <c r="F9" s="78"/>
      <c r="G9" s="83"/>
      <c r="H9" s="72"/>
      <c r="I9" s="72"/>
      <c r="J9" s="72"/>
      <c r="K9" s="72"/>
      <c r="L9" s="72"/>
      <c r="M9" s="72"/>
      <c r="N9" s="72"/>
      <c r="O9" s="72"/>
      <c r="P9" s="72"/>
      <c r="Q9" s="72"/>
      <c r="R9" s="72">
        <f t="shared" si="4"/>
        <v>0</v>
      </c>
      <c r="S9" s="83"/>
      <c r="T9" s="88"/>
      <c r="U9" s="88"/>
      <c r="V9" s="88"/>
      <c r="W9" s="88"/>
      <c r="X9" s="88"/>
      <c r="Y9" s="88"/>
      <c r="Z9" s="88"/>
      <c r="AA9" s="88"/>
      <c r="AB9" s="88"/>
      <c r="AC9" s="88"/>
      <c r="AD9" s="7">
        <f t="shared" si="5"/>
        <v>0</v>
      </c>
      <c r="AE9" s="83"/>
      <c r="AF9" s="7">
        <f t="shared" ref="AF9:AF16" si="15">T9-H9</f>
        <v>0</v>
      </c>
      <c r="AG9" s="7">
        <f t="shared" si="7"/>
        <v>0</v>
      </c>
      <c r="AH9" s="7">
        <f t="shared" ref="AH9:AH16" si="16">V9-J9</f>
        <v>0</v>
      </c>
      <c r="AI9" s="7">
        <f t="shared" ref="AI9:AI16" si="17">W9-K9</f>
        <v>0</v>
      </c>
      <c r="AJ9" s="7">
        <f t="shared" ref="AJ9:AJ16" si="18">X9-L9</f>
        <v>0</v>
      </c>
      <c r="AK9" s="7">
        <f t="shared" ref="AK9:AK16" si="19">Y9-M9</f>
        <v>0</v>
      </c>
      <c r="AL9" s="7">
        <f t="shared" ref="AL9:AL16" si="20">Z9-N9</f>
        <v>0</v>
      </c>
      <c r="AM9" s="7">
        <f t="shared" ref="AM9:AM16" si="21">AA9-O9</f>
        <v>0</v>
      </c>
      <c r="AN9" s="7">
        <f t="shared" ref="AN9:AN16" si="22">AB9-P9</f>
        <v>0</v>
      </c>
      <c r="AO9" s="7">
        <f t="shared" ref="AO9:AO16" si="23">AC9-Q9</f>
        <v>0</v>
      </c>
      <c r="AP9" s="7">
        <f t="shared" si="8"/>
        <v>0</v>
      </c>
      <c r="AQ9" s="83"/>
      <c r="AR9" s="7" t="str">
        <f t="shared" ref="AR9:AS16" si="24">IF(OR(AF9="",AF9=0),"",AF9)</f>
        <v/>
      </c>
      <c r="AS9" s="7" t="str">
        <f t="shared" si="24"/>
        <v/>
      </c>
      <c r="AT9" s="7" t="str">
        <f t="shared" si="9"/>
        <v/>
      </c>
      <c r="AU9" s="7" t="str">
        <f t="shared" si="9"/>
        <v/>
      </c>
      <c r="AV9" s="7" t="str">
        <f t="shared" si="9"/>
        <v/>
      </c>
      <c r="AW9" s="7" t="str">
        <f t="shared" si="9"/>
        <v/>
      </c>
      <c r="AX9" s="7" t="str">
        <f t="shared" si="9"/>
        <v/>
      </c>
      <c r="AY9" s="7" t="str">
        <f t="shared" si="9"/>
        <v/>
      </c>
      <c r="AZ9" s="7" t="str">
        <f t="shared" si="9"/>
        <v/>
      </c>
      <c r="BA9" s="7" t="str">
        <f t="shared" si="9"/>
        <v/>
      </c>
      <c r="BB9" s="7">
        <f t="shared" si="10"/>
        <v>0</v>
      </c>
      <c r="BC9" s="83"/>
      <c r="BD9" s="88"/>
      <c r="BE9" s="88"/>
      <c r="BF9" s="88"/>
      <c r="BG9" s="88"/>
      <c r="BH9" s="88"/>
      <c r="BI9" s="88"/>
      <c r="BJ9" s="88"/>
      <c r="BK9" s="88"/>
      <c r="BL9" s="88"/>
      <c r="BM9" s="88"/>
      <c r="BN9" s="88"/>
      <c r="BO9" s="88"/>
      <c r="BP9" s="7">
        <f t="shared" si="11"/>
        <v>0</v>
      </c>
      <c r="BQ9" s="7">
        <f t="shared" si="12"/>
        <v>0</v>
      </c>
      <c r="BR9" s="7">
        <f t="shared" si="12"/>
        <v>0</v>
      </c>
      <c r="BS9" s="7">
        <f t="shared" si="12"/>
        <v>0</v>
      </c>
      <c r="BT9" s="7">
        <f t="shared" si="12"/>
        <v>0</v>
      </c>
      <c r="BU9" s="7">
        <f t="shared" si="12"/>
        <v>0</v>
      </c>
      <c r="BV9" s="7">
        <f t="shared" si="12"/>
        <v>0</v>
      </c>
      <c r="BW9" s="7">
        <f t="shared" si="12"/>
        <v>0</v>
      </c>
      <c r="BX9" s="7">
        <f t="shared" si="12"/>
        <v>0</v>
      </c>
      <c r="BY9" s="7">
        <f t="shared" si="12"/>
        <v>0</v>
      </c>
      <c r="BZ9" s="7">
        <f t="shared" si="12"/>
        <v>0</v>
      </c>
      <c r="CA9" s="7">
        <f t="shared" si="12"/>
        <v>0</v>
      </c>
      <c r="CB9" s="7">
        <f t="shared" si="12"/>
        <v>0</v>
      </c>
      <c r="CC9" s="7">
        <f t="shared" ref="CC9:CC16" si="25">SUM(BQ9:CB9)</f>
        <v>0</v>
      </c>
      <c r="CD9" s="7">
        <f t="shared" si="13"/>
        <v>0</v>
      </c>
      <c r="CE9" t="b">
        <f t="shared" ref="CE9:CE17" si="26">CC9=CD9</f>
        <v>1</v>
      </c>
      <c r="CG9" t="s">
        <v>31</v>
      </c>
      <c r="CH9">
        <v>9</v>
      </c>
      <c r="CI9">
        <f t="shared" si="14"/>
        <v>2027</v>
      </c>
    </row>
    <row r="10" spans="2:87" outlineLevel="2" x14ac:dyDescent="0.5">
      <c r="C10" s="78"/>
      <c r="D10" s="78"/>
      <c r="E10" s="78"/>
      <c r="F10" s="78" t="str">
        <f>IF(E10="","",F9)</f>
        <v/>
      </c>
      <c r="G10" s="83"/>
      <c r="H10" s="72"/>
      <c r="I10" s="72"/>
      <c r="J10" s="72"/>
      <c r="K10" s="72"/>
      <c r="L10" s="72"/>
      <c r="M10" s="72"/>
      <c r="N10" s="72"/>
      <c r="O10" s="72"/>
      <c r="P10" s="72"/>
      <c r="Q10" s="72"/>
      <c r="R10" s="72">
        <f t="shared" si="4"/>
        <v>0</v>
      </c>
      <c r="S10" s="83"/>
      <c r="T10" s="88"/>
      <c r="U10" s="88"/>
      <c r="V10" s="88"/>
      <c r="W10" s="88"/>
      <c r="X10" s="88"/>
      <c r="Y10" s="88"/>
      <c r="Z10" s="88"/>
      <c r="AA10" s="88"/>
      <c r="AB10" s="88"/>
      <c r="AC10" s="88"/>
      <c r="AD10" s="7">
        <f t="shared" si="5"/>
        <v>0</v>
      </c>
      <c r="AE10" s="83"/>
      <c r="AF10" s="7">
        <f t="shared" si="15"/>
        <v>0</v>
      </c>
      <c r="AG10" s="7">
        <f t="shared" si="7"/>
        <v>0</v>
      </c>
      <c r="AH10" s="7">
        <f t="shared" si="16"/>
        <v>0</v>
      </c>
      <c r="AI10" s="7">
        <f t="shared" si="17"/>
        <v>0</v>
      </c>
      <c r="AJ10" s="7">
        <f t="shared" si="18"/>
        <v>0</v>
      </c>
      <c r="AK10" s="7">
        <f t="shared" si="19"/>
        <v>0</v>
      </c>
      <c r="AL10" s="7">
        <f t="shared" si="20"/>
        <v>0</v>
      </c>
      <c r="AM10" s="7">
        <f t="shared" si="21"/>
        <v>0</v>
      </c>
      <c r="AN10" s="7">
        <f t="shared" si="22"/>
        <v>0</v>
      </c>
      <c r="AO10" s="7">
        <f t="shared" si="23"/>
        <v>0</v>
      </c>
      <c r="AP10" s="7">
        <f t="shared" si="8"/>
        <v>0</v>
      </c>
      <c r="AQ10" s="83"/>
      <c r="AR10" s="7" t="str">
        <f t="shared" si="24"/>
        <v/>
      </c>
      <c r="AS10" s="7" t="str">
        <f t="shared" si="24"/>
        <v/>
      </c>
      <c r="AT10" s="7" t="str">
        <f t="shared" si="9"/>
        <v/>
      </c>
      <c r="AU10" s="7" t="str">
        <f t="shared" si="9"/>
        <v/>
      </c>
      <c r="AV10" s="7" t="str">
        <f t="shared" si="9"/>
        <v/>
      </c>
      <c r="AW10" s="7" t="str">
        <f t="shared" si="9"/>
        <v/>
      </c>
      <c r="AX10" s="7" t="str">
        <f t="shared" si="9"/>
        <v/>
      </c>
      <c r="AY10" s="7" t="str">
        <f t="shared" si="9"/>
        <v/>
      </c>
      <c r="AZ10" s="7" t="str">
        <f t="shared" si="9"/>
        <v/>
      </c>
      <c r="BA10" s="7" t="str">
        <f t="shared" si="9"/>
        <v/>
      </c>
      <c r="BB10" s="7">
        <f t="shared" si="10"/>
        <v>0</v>
      </c>
      <c r="BC10" s="83"/>
      <c r="BD10" s="88"/>
      <c r="BE10" s="88"/>
      <c r="BF10" s="88"/>
      <c r="BG10" s="88"/>
      <c r="BH10" s="88"/>
      <c r="BI10" s="88"/>
      <c r="BJ10" s="88"/>
      <c r="BK10" s="88"/>
      <c r="BL10" s="88"/>
      <c r="BM10" s="88"/>
      <c r="BN10" s="88"/>
      <c r="BO10" s="88"/>
      <c r="BP10" s="7">
        <f t="shared" si="11"/>
        <v>0</v>
      </c>
      <c r="BQ10" s="7">
        <f t="shared" si="12"/>
        <v>0</v>
      </c>
      <c r="BR10" s="7">
        <f t="shared" si="12"/>
        <v>0</v>
      </c>
      <c r="BS10" s="7">
        <f t="shared" si="12"/>
        <v>0</v>
      </c>
      <c r="BT10" s="7">
        <f t="shared" si="12"/>
        <v>0</v>
      </c>
      <c r="BU10" s="7">
        <f t="shared" si="12"/>
        <v>0</v>
      </c>
      <c r="BV10" s="7">
        <f t="shared" si="12"/>
        <v>0</v>
      </c>
      <c r="BW10" s="7">
        <f t="shared" si="12"/>
        <v>0</v>
      </c>
      <c r="BX10" s="7">
        <f t="shared" si="12"/>
        <v>0</v>
      </c>
      <c r="BY10" s="7">
        <f t="shared" si="12"/>
        <v>0</v>
      </c>
      <c r="BZ10" s="7">
        <f t="shared" si="12"/>
        <v>0</v>
      </c>
      <c r="CA10" s="7">
        <f t="shared" si="12"/>
        <v>0</v>
      </c>
      <c r="CB10" s="7">
        <f t="shared" si="12"/>
        <v>0</v>
      </c>
      <c r="CC10" s="7">
        <f t="shared" si="25"/>
        <v>0</v>
      </c>
      <c r="CD10" s="7">
        <f t="shared" si="13"/>
        <v>0</v>
      </c>
      <c r="CE10" t="b">
        <f t="shared" si="26"/>
        <v>1</v>
      </c>
      <c r="CG10" t="s">
        <v>32</v>
      </c>
      <c r="CH10">
        <v>8</v>
      </c>
      <c r="CI10">
        <f t="shared" si="14"/>
        <v>2028</v>
      </c>
    </row>
    <row r="11" spans="2:87" outlineLevel="2" x14ac:dyDescent="0.5">
      <c r="C11" s="78"/>
      <c r="D11" s="78"/>
      <c r="E11" s="78"/>
      <c r="F11" s="78" t="str">
        <f t="shared" ref="F11:F16" si="27">IF(E11="","",F10)</f>
        <v/>
      </c>
      <c r="G11" s="83"/>
      <c r="H11" s="72"/>
      <c r="I11" s="72"/>
      <c r="J11" s="72"/>
      <c r="K11" s="72"/>
      <c r="L11" s="72"/>
      <c r="M11" s="72"/>
      <c r="N11" s="72"/>
      <c r="O11" s="72"/>
      <c r="P11" s="72"/>
      <c r="Q11" s="72"/>
      <c r="R11" s="72">
        <f t="shared" si="4"/>
        <v>0</v>
      </c>
      <c r="S11" s="83"/>
      <c r="T11" s="88"/>
      <c r="U11" s="88"/>
      <c r="V11" s="88"/>
      <c r="W11" s="88"/>
      <c r="X11" s="88"/>
      <c r="Y11" s="88"/>
      <c r="Z11" s="88"/>
      <c r="AA11" s="88"/>
      <c r="AB11" s="88"/>
      <c r="AC11" s="88"/>
      <c r="AD11" s="7">
        <f t="shared" si="5"/>
        <v>0</v>
      </c>
      <c r="AE11" s="83"/>
      <c r="AF11" s="7">
        <f t="shared" si="15"/>
        <v>0</v>
      </c>
      <c r="AG11" s="7">
        <f t="shared" si="7"/>
        <v>0</v>
      </c>
      <c r="AH11" s="7">
        <f t="shared" si="16"/>
        <v>0</v>
      </c>
      <c r="AI11" s="7">
        <f t="shared" si="17"/>
        <v>0</v>
      </c>
      <c r="AJ11" s="7">
        <f t="shared" si="18"/>
        <v>0</v>
      </c>
      <c r="AK11" s="7">
        <f t="shared" si="19"/>
        <v>0</v>
      </c>
      <c r="AL11" s="7">
        <f t="shared" si="20"/>
        <v>0</v>
      </c>
      <c r="AM11" s="7">
        <f t="shared" si="21"/>
        <v>0</v>
      </c>
      <c r="AN11" s="7">
        <f t="shared" si="22"/>
        <v>0</v>
      </c>
      <c r="AO11" s="7">
        <f t="shared" si="23"/>
        <v>0</v>
      </c>
      <c r="AP11" s="7">
        <f t="shared" si="8"/>
        <v>0</v>
      </c>
      <c r="AQ11" s="83"/>
      <c r="AR11" s="7" t="str">
        <f t="shared" si="24"/>
        <v/>
      </c>
      <c r="AS11" s="7" t="str">
        <f t="shared" si="24"/>
        <v/>
      </c>
      <c r="AT11" s="7" t="str">
        <f t="shared" si="9"/>
        <v/>
      </c>
      <c r="AU11" s="7" t="str">
        <f t="shared" si="9"/>
        <v/>
      </c>
      <c r="AV11" s="7" t="str">
        <f t="shared" si="9"/>
        <v/>
      </c>
      <c r="AW11" s="7" t="str">
        <f t="shared" si="9"/>
        <v/>
      </c>
      <c r="AX11" s="7" t="str">
        <f t="shared" si="9"/>
        <v/>
      </c>
      <c r="AY11" s="7" t="str">
        <f t="shared" si="9"/>
        <v/>
      </c>
      <c r="AZ11" s="7" t="str">
        <f t="shared" si="9"/>
        <v/>
      </c>
      <c r="BA11" s="7" t="str">
        <f t="shared" si="9"/>
        <v/>
      </c>
      <c r="BB11" s="7">
        <f t="shared" si="10"/>
        <v>0</v>
      </c>
      <c r="BC11" s="83"/>
      <c r="BD11" s="88"/>
      <c r="BE11" s="88"/>
      <c r="BF11" s="88"/>
      <c r="BG11" s="88"/>
      <c r="BH11" s="88"/>
      <c r="BI11" s="88"/>
      <c r="BJ11" s="88"/>
      <c r="BK11" s="88"/>
      <c r="BL11" s="88"/>
      <c r="BM11" s="88"/>
      <c r="BN11" s="88"/>
      <c r="BO11" s="88"/>
      <c r="BP11" s="7">
        <f t="shared" si="11"/>
        <v>0</v>
      </c>
      <c r="BQ11" s="7">
        <f t="shared" si="12"/>
        <v>0</v>
      </c>
      <c r="BR11" s="7">
        <f t="shared" si="12"/>
        <v>0</v>
      </c>
      <c r="BS11" s="7">
        <f t="shared" si="12"/>
        <v>0</v>
      </c>
      <c r="BT11" s="7">
        <f t="shared" si="12"/>
        <v>0</v>
      </c>
      <c r="BU11" s="7">
        <f t="shared" si="12"/>
        <v>0</v>
      </c>
      <c r="BV11" s="7">
        <f t="shared" si="12"/>
        <v>0</v>
      </c>
      <c r="BW11" s="7">
        <f t="shared" si="12"/>
        <v>0</v>
      </c>
      <c r="BX11" s="7">
        <f t="shared" si="12"/>
        <v>0</v>
      </c>
      <c r="BY11" s="7">
        <f t="shared" si="12"/>
        <v>0</v>
      </c>
      <c r="BZ11" s="7">
        <f t="shared" si="12"/>
        <v>0</v>
      </c>
      <c r="CA11" s="7">
        <f t="shared" si="12"/>
        <v>0</v>
      </c>
      <c r="CB11" s="7">
        <f t="shared" si="12"/>
        <v>0</v>
      </c>
      <c r="CC11" s="7">
        <f t="shared" si="25"/>
        <v>0</v>
      </c>
      <c r="CD11" s="7">
        <f t="shared" si="13"/>
        <v>0</v>
      </c>
      <c r="CE11" t="b">
        <f t="shared" si="26"/>
        <v>1</v>
      </c>
      <c r="CG11" t="s">
        <v>33</v>
      </c>
      <c r="CH11">
        <v>7</v>
      </c>
      <c r="CI11">
        <f t="shared" si="14"/>
        <v>2029</v>
      </c>
    </row>
    <row r="12" spans="2:87" outlineLevel="2" x14ac:dyDescent="0.5">
      <c r="C12" s="78"/>
      <c r="D12" s="78"/>
      <c r="E12" s="78"/>
      <c r="F12" s="78" t="str">
        <f t="shared" si="27"/>
        <v/>
      </c>
      <c r="G12" s="83"/>
      <c r="H12" s="72"/>
      <c r="I12" s="72"/>
      <c r="J12" s="72"/>
      <c r="K12" s="72"/>
      <c r="L12" s="72"/>
      <c r="M12" s="72"/>
      <c r="N12" s="72"/>
      <c r="O12" s="72"/>
      <c r="P12" s="72"/>
      <c r="Q12" s="72"/>
      <c r="R12" s="72">
        <f t="shared" si="4"/>
        <v>0</v>
      </c>
      <c r="S12" s="83"/>
      <c r="T12" s="88"/>
      <c r="U12" s="88"/>
      <c r="V12" s="88"/>
      <c r="W12" s="88"/>
      <c r="X12" s="88"/>
      <c r="Y12" s="88"/>
      <c r="Z12" s="88"/>
      <c r="AA12" s="88"/>
      <c r="AB12" s="88"/>
      <c r="AC12" s="88"/>
      <c r="AD12" s="7">
        <f t="shared" si="5"/>
        <v>0</v>
      </c>
      <c r="AE12" s="83"/>
      <c r="AF12" s="7">
        <f t="shared" si="15"/>
        <v>0</v>
      </c>
      <c r="AG12" s="7">
        <f t="shared" si="7"/>
        <v>0</v>
      </c>
      <c r="AH12" s="7">
        <f t="shared" si="16"/>
        <v>0</v>
      </c>
      <c r="AI12" s="7">
        <f t="shared" si="17"/>
        <v>0</v>
      </c>
      <c r="AJ12" s="7">
        <f t="shared" si="18"/>
        <v>0</v>
      </c>
      <c r="AK12" s="7">
        <f t="shared" si="19"/>
        <v>0</v>
      </c>
      <c r="AL12" s="7">
        <f t="shared" si="20"/>
        <v>0</v>
      </c>
      <c r="AM12" s="7">
        <f t="shared" si="21"/>
        <v>0</v>
      </c>
      <c r="AN12" s="7">
        <f t="shared" si="22"/>
        <v>0</v>
      </c>
      <c r="AO12" s="7">
        <f t="shared" si="23"/>
        <v>0</v>
      </c>
      <c r="AP12" s="7">
        <f t="shared" si="8"/>
        <v>0</v>
      </c>
      <c r="AQ12" s="83"/>
      <c r="AR12" s="7" t="str">
        <f t="shared" si="24"/>
        <v/>
      </c>
      <c r="AS12" s="7" t="str">
        <f t="shared" si="24"/>
        <v/>
      </c>
      <c r="AT12" s="7" t="str">
        <f t="shared" si="9"/>
        <v/>
      </c>
      <c r="AU12" s="7" t="str">
        <f t="shared" si="9"/>
        <v/>
      </c>
      <c r="AV12" s="7" t="str">
        <f t="shared" si="9"/>
        <v/>
      </c>
      <c r="AW12" s="7" t="str">
        <f t="shared" si="9"/>
        <v/>
      </c>
      <c r="AX12" s="7" t="str">
        <f t="shared" si="9"/>
        <v/>
      </c>
      <c r="AY12" s="7" t="str">
        <f t="shared" si="9"/>
        <v/>
      </c>
      <c r="AZ12" s="7" t="str">
        <f t="shared" si="9"/>
        <v/>
      </c>
      <c r="BA12" s="7" t="str">
        <f t="shared" si="9"/>
        <v/>
      </c>
      <c r="BB12" s="7">
        <f t="shared" si="10"/>
        <v>0</v>
      </c>
      <c r="BC12" s="83"/>
      <c r="BD12" s="88"/>
      <c r="BE12" s="88"/>
      <c r="BF12" s="88"/>
      <c r="BG12" s="88"/>
      <c r="BH12" s="88"/>
      <c r="BI12" s="88"/>
      <c r="BJ12" s="88"/>
      <c r="BK12" s="88"/>
      <c r="BL12" s="88"/>
      <c r="BM12" s="88"/>
      <c r="BN12" s="88"/>
      <c r="BO12" s="88"/>
      <c r="BP12" s="7">
        <f t="shared" si="11"/>
        <v>0</v>
      </c>
      <c r="BQ12" s="7">
        <f t="shared" si="12"/>
        <v>0</v>
      </c>
      <c r="BR12" s="7">
        <f t="shared" si="12"/>
        <v>0</v>
      </c>
      <c r="BS12" s="7">
        <f t="shared" si="12"/>
        <v>0</v>
      </c>
      <c r="BT12" s="7">
        <f t="shared" si="12"/>
        <v>0</v>
      </c>
      <c r="BU12" s="7">
        <f t="shared" si="12"/>
        <v>0</v>
      </c>
      <c r="BV12" s="7">
        <f t="shared" si="12"/>
        <v>0</v>
      </c>
      <c r="BW12" s="7">
        <f t="shared" si="12"/>
        <v>0</v>
      </c>
      <c r="BX12" s="7">
        <f t="shared" si="12"/>
        <v>0</v>
      </c>
      <c r="BY12" s="7">
        <f t="shared" si="12"/>
        <v>0</v>
      </c>
      <c r="BZ12" s="7">
        <f t="shared" si="12"/>
        <v>0</v>
      </c>
      <c r="CA12" s="7">
        <f t="shared" si="12"/>
        <v>0</v>
      </c>
      <c r="CB12" s="7">
        <f t="shared" si="12"/>
        <v>0</v>
      </c>
      <c r="CC12" s="7">
        <f t="shared" si="25"/>
        <v>0</v>
      </c>
      <c r="CD12" s="7">
        <f t="shared" si="13"/>
        <v>0</v>
      </c>
      <c r="CE12" t="b">
        <f t="shared" si="26"/>
        <v>1</v>
      </c>
      <c r="CG12" t="s">
        <v>34</v>
      </c>
      <c r="CH12">
        <v>6</v>
      </c>
      <c r="CI12">
        <f t="shared" si="14"/>
        <v>2030</v>
      </c>
    </row>
    <row r="13" spans="2:87" outlineLevel="2" x14ac:dyDescent="0.5">
      <c r="C13" s="78"/>
      <c r="D13" s="78"/>
      <c r="E13" s="78"/>
      <c r="F13" s="78" t="str">
        <f t="shared" si="27"/>
        <v/>
      </c>
      <c r="G13" s="83"/>
      <c r="H13" s="72"/>
      <c r="I13" s="72"/>
      <c r="J13" s="72"/>
      <c r="K13" s="72"/>
      <c r="L13" s="72"/>
      <c r="M13" s="72"/>
      <c r="N13" s="72"/>
      <c r="O13" s="72"/>
      <c r="P13" s="72"/>
      <c r="Q13" s="72"/>
      <c r="R13" s="72">
        <f t="shared" si="4"/>
        <v>0</v>
      </c>
      <c r="S13" s="83"/>
      <c r="T13" s="88"/>
      <c r="U13" s="88"/>
      <c r="V13" s="88"/>
      <c r="W13" s="88"/>
      <c r="X13" s="88"/>
      <c r="Y13" s="88"/>
      <c r="Z13" s="88"/>
      <c r="AA13" s="88"/>
      <c r="AB13" s="88"/>
      <c r="AC13" s="88"/>
      <c r="AD13" s="7">
        <f t="shared" si="5"/>
        <v>0</v>
      </c>
      <c r="AE13" s="83"/>
      <c r="AF13" s="7">
        <f t="shared" si="15"/>
        <v>0</v>
      </c>
      <c r="AG13" s="7">
        <f t="shared" si="7"/>
        <v>0</v>
      </c>
      <c r="AH13" s="7">
        <f t="shared" si="16"/>
        <v>0</v>
      </c>
      <c r="AI13" s="7">
        <f t="shared" si="17"/>
        <v>0</v>
      </c>
      <c r="AJ13" s="7">
        <f t="shared" si="18"/>
        <v>0</v>
      </c>
      <c r="AK13" s="7">
        <f t="shared" si="19"/>
        <v>0</v>
      </c>
      <c r="AL13" s="7">
        <f t="shared" si="20"/>
        <v>0</v>
      </c>
      <c r="AM13" s="7">
        <f t="shared" si="21"/>
        <v>0</v>
      </c>
      <c r="AN13" s="7">
        <f t="shared" si="22"/>
        <v>0</v>
      </c>
      <c r="AO13" s="7">
        <f t="shared" si="23"/>
        <v>0</v>
      </c>
      <c r="AP13" s="7">
        <f t="shared" si="8"/>
        <v>0</v>
      </c>
      <c r="AQ13" s="83"/>
      <c r="AR13" s="7" t="str">
        <f t="shared" si="24"/>
        <v/>
      </c>
      <c r="AS13" s="7" t="str">
        <f t="shared" si="24"/>
        <v/>
      </c>
      <c r="AT13" s="7" t="str">
        <f t="shared" si="9"/>
        <v/>
      </c>
      <c r="AU13" s="7" t="str">
        <f t="shared" si="9"/>
        <v/>
      </c>
      <c r="AV13" s="7" t="str">
        <f t="shared" si="9"/>
        <v/>
      </c>
      <c r="AW13" s="7" t="str">
        <f t="shared" si="9"/>
        <v/>
      </c>
      <c r="AX13" s="7" t="str">
        <f t="shared" si="9"/>
        <v/>
      </c>
      <c r="AY13" s="7" t="str">
        <f t="shared" si="9"/>
        <v/>
      </c>
      <c r="AZ13" s="7" t="str">
        <f t="shared" si="9"/>
        <v/>
      </c>
      <c r="BA13" s="7" t="str">
        <f t="shared" si="9"/>
        <v/>
      </c>
      <c r="BB13" s="7">
        <f t="shared" si="10"/>
        <v>0</v>
      </c>
      <c r="BC13" s="83"/>
      <c r="BD13" s="88"/>
      <c r="BE13" s="88"/>
      <c r="BF13" s="88"/>
      <c r="BG13" s="88"/>
      <c r="BH13" s="88"/>
      <c r="BI13" s="88"/>
      <c r="BJ13" s="88"/>
      <c r="BK13" s="88"/>
      <c r="BL13" s="88"/>
      <c r="BM13" s="88"/>
      <c r="BN13" s="88"/>
      <c r="BO13" s="88"/>
      <c r="BP13" s="7">
        <f t="shared" si="11"/>
        <v>0</v>
      </c>
      <c r="BQ13" s="7">
        <f t="shared" si="12"/>
        <v>0</v>
      </c>
      <c r="BR13" s="7">
        <f t="shared" si="12"/>
        <v>0</v>
      </c>
      <c r="BS13" s="7">
        <f t="shared" si="12"/>
        <v>0</v>
      </c>
      <c r="BT13" s="7">
        <f t="shared" si="12"/>
        <v>0</v>
      </c>
      <c r="BU13" s="7">
        <f t="shared" si="12"/>
        <v>0</v>
      </c>
      <c r="BV13" s="7">
        <f t="shared" si="12"/>
        <v>0</v>
      </c>
      <c r="BW13" s="7">
        <f t="shared" si="12"/>
        <v>0</v>
      </c>
      <c r="BX13" s="7">
        <f t="shared" si="12"/>
        <v>0</v>
      </c>
      <c r="BY13" s="7">
        <f t="shared" si="12"/>
        <v>0</v>
      </c>
      <c r="BZ13" s="7">
        <f t="shared" si="12"/>
        <v>0</v>
      </c>
      <c r="CA13" s="7">
        <f t="shared" si="12"/>
        <v>0</v>
      </c>
      <c r="CB13" s="7">
        <f t="shared" si="12"/>
        <v>0</v>
      </c>
      <c r="CC13" s="7">
        <f t="shared" si="25"/>
        <v>0</v>
      </c>
      <c r="CD13" s="7">
        <f t="shared" si="13"/>
        <v>0</v>
      </c>
      <c r="CE13" t="b">
        <f t="shared" si="26"/>
        <v>1</v>
      </c>
      <c r="CG13" t="s">
        <v>35</v>
      </c>
      <c r="CH13">
        <v>5</v>
      </c>
      <c r="CI13">
        <f t="shared" si="14"/>
        <v>2031</v>
      </c>
    </row>
    <row r="14" spans="2:87" outlineLevel="2" x14ac:dyDescent="0.5">
      <c r="C14" s="78"/>
      <c r="D14" s="78"/>
      <c r="E14" s="78"/>
      <c r="F14" s="78" t="str">
        <f t="shared" si="27"/>
        <v/>
      </c>
      <c r="G14" s="83"/>
      <c r="H14" s="72"/>
      <c r="I14" s="72"/>
      <c r="J14" s="72"/>
      <c r="K14" s="72"/>
      <c r="L14" s="72"/>
      <c r="M14" s="72"/>
      <c r="N14" s="72"/>
      <c r="O14" s="72"/>
      <c r="P14" s="72"/>
      <c r="Q14" s="72"/>
      <c r="R14" s="72">
        <f t="shared" si="4"/>
        <v>0</v>
      </c>
      <c r="S14" s="83"/>
      <c r="T14" s="88"/>
      <c r="U14" s="88"/>
      <c r="V14" s="88"/>
      <c r="W14" s="88"/>
      <c r="X14" s="88"/>
      <c r="Y14" s="88"/>
      <c r="Z14" s="88"/>
      <c r="AA14" s="88"/>
      <c r="AB14" s="88"/>
      <c r="AC14" s="88"/>
      <c r="AD14" s="7">
        <f t="shared" si="5"/>
        <v>0</v>
      </c>
      <c r="AE14" s="83"/>
      <c r="AF14" s="7">
        <f t="shared" si="15"/>
        <v>0</v>
      </c>
      <c r="AG14" s="7">
        <f t="shared" si="7"/>
        <v>0</v>
      </c>
      <c r="AH14" s="7">
        <f t="shared" si="16"/>
        <v>0</v>
      </c>
      <c r="AI14" s="7">
        <f t="shared" si="17"/>
        <v>0</v>
      </c>
      <c r="AJ14" s="7">
        <f t="shared" si="18"/>
        <v>0</v>
      </c>
      <c r="AK14" s="7">
        <f t="shared" si="19"/>
        <v>0</v>
      </c>
      <c r="AL14" s="7">
        <f t="shared" si="20"/>
        <v>0</v>
      </c>
      <c r="AM14" s="7">
        <f t="shared" si="21"/>
        <v>0</v>
      </c>
      <c r="AN14" s="7">
        <f t="shared" si="22"/>
        <v>0</v>
      </c>
      <c r="AO14" s="7">
        <f t="shared" si="23"/>
        <v>0</v>
      </c>
      <c r="AP14" s="7">
        <f t="shared" si="8"/>
        <v>0</v>
      </c>
      <c r="AQ14" s="83"/>
      <c r="AR14" s="7" t="str">
        <f t="shared" si="24"/>
        <v/>
      </c>
      <c r="AS14" s="7" t="str">
        <f t="shared" si="24"/>
        <v/>
      </c>
      <c r="AT14" s="7" t="str">
        <f t="shared" si="9"/>
        <v/>
      </c>
      <c r="AU14" s="7" t="str">
        <f t="shared" si="9"/>
        <v/>
      </c>
      <c r="AV14" s="7" t="str">
        <f t="shared" si="9"/>
        <v/>
      </c>
      <c r="AW14" s="7" t="str">
        <f t="shared" si="9"/>
        <v/>
      </c>
      <c r="AX14" s="7" t="str">
        <f t="shared" si="9"/>
        <v/>
      </c>
      <c r="AY14" s="7" t="str">
        <f t="shared" si="9"/>
        <v/>
      </c>
      <c r="AZ14" s="7" t="str">
        <f t="shared" si="9"/>
        <v/>
      </c>
      <c r="BA14" s="7" t="str">
        <f t="shared" si="9"/>
        <v/>
      </c>
      <c r="BB14" s="7">
        <f t="shared" si="10"/>
        <v>0</v>
      </c>
      <c r="BC14" s="83"/>
      <c r="BD14" s="88"/>
      <c r="BE14" s="88"/>
      <c r="BF14" s="88"/>
      <c r="BG14" s="88"/>
      <c r="BH14" s="88"/>
      <c r="BI14" s="88"/>
      <c r="BJ14" s="88"/>
      <c r="BK14" s="88"/>
      <c r="BL14" s="88"/>
      <c r="BM14" s="88"/>
      <c r="BN14" s="88"/>
      <c r="BO14" s="88"/>
      <c r="BP14" s="7">
        <f t="shared" si="11"/>
        <v>0</v>
      </c>
      <c r="BQ14" s="7">
        <f t="shared" si="12"/>
        <v>0</v>
      </c>
      <c r="BR14" s="7">
        <f t="shared" si="12"/>
        <v>0</v>
      </c>
      <c r="BS14" s="7">
        <f t="shared" si="12"/>
        <v>0</v>
      </c>
      <c r="BT14" s="7">
        <f t="shared" si="12"/>
        <v>0</v>
      </c>
      <c r="BU14" s="7">
        <f t="shared" si="12"/>
        <v>0</v>
      </c>
      <c r="BV14" s="7">
        <f t="shared" si="12"/>
        <v>0</v>
      </c>
      <c r="BW14" s="7">
        <f t="shared" si="12"/>
        <v>0</v>
      </c>
      <c r="BX14" s="7">
        <f t="shared" si="12"/>
        <v>0</v>
      </c>
      <c r="BY14" s="7">
        <f t="shared" si="12"/>
        <v>0</v>
      </c>
      <c r="BZ14" s="7">
        <f t="shared" si="12"/>
        <v>0</v>
      </c>
      <c r="CA14" s="7">
        <f t="shared" si="12"/>
        <v>0</v>
      </c>
      <c r="CB14" s="7">
        <f t="shared" si="12"/>
        <v>0</v>
      </c>
      <c r="CC14" s="7">
        <f t="shared" si="25"/>
        <v>0</v>
      </c>
      <c r="CD14" s="7">
        <f t="shared" si="13"/>
        <v>0</v>
      </c>
      <c r="CE14" t="b">
        <f t="shared" si="26"/>
        <v>1</v>
      </c>
      <c r="CG14" t="s">
        <v>36</v>
      </c>
      <c r="CH14">
        <v>4</v>
      </c>
      <c r="CI14">
        <f t="shared" si="14"/>
        <v>2032</v>
      </c>
    </row>
    <row r="15" spans="2:87" outlineLevel="2" x14ac:dyDescent="0.5">
      <c r="C15" s="78"/>
      <c r="D15" s="78"/>
      <c r="E15" s="78"/>
      <c r="F15" s="78" t="str">
        <f t="shared" si="27"/>
        <v/>
      </c>
      <c r="G15" s="83"/>
      <c r="H15" s="72"/>
      <c r="I15" s="72"/>
      <c r="J15" s="72"/>
      <c r="K15" s="72"/>
      <c r="L15" s="72"/>
      <c r="M15" s="72"/>
      <c r="N15" s="72"/>
      <c r="O15" s="72"/>
      <c r="P15" s="72"/>
      <c r="Q15" s="72"/>
      <c r="R15" s="72">
        <f t="shared" si="4"/>
        <v>0</v>
      </c>
      <c r="S15" s="83"/>
      <c r="T15" s="88"/>
      <c r="U15" s="88"/>
      <c r="V15" s="88"/>
      <c r="W15" s="88"/>
      <c r="X15" s="88"/>
      <c r="Y15" s="88"/>
      <c r="Z15" s="88"/>
      <c r="AA15" s="88"/>
      <c r="AB15" s="88"/>
      <c r="AC15" s="88"/>
      <c r="AD15" s="7">
        <f t="shared" si="5"/>
        <v>0</v>
      </c>
      <c r="AE15" s="83"/>
      <c r="AF15" s="7">
        <f t="shared" si="15"/>
        <v>0</v>
      </c>
      <c r="AG15" s="7">
        <f t="shared" si="7"/>
        <v>0</v>
      </c>
      <c r="AH15" s="7">
        <f t="shared" si="16"/>
        <v>0</v>
      </c>
      <c r="AI15" s="7">
        <f t="shared" si="17"/>
        <v>0</v>
      </c>
      <c r="AJ15" s="7">
        <f t="shared" si="18"/>
        <v>0</v>
      </c>
      <c r="AK15" s="7">
        <f t="shared" si="19"/>
        <v>0</v>
      </c>
      <c r="AL15" s="7">
        <f t="shared" si="20"/>
        <v>0</v>
      </c>
      <c r="AM15" s="7">
        <f t="shared" si="21"/>
        <v>0</v>
      </c>
      <c r="AN15" s="7">
        <f t="shared" si="22"/>
        <v>0</v>
      </c>
      <c r="AO15" s="7">
        <f t="shared" si="23"/>
        <v>0</v>
      </c>
      <c r="AP15" s="7">
        <f t="shared" si="8"/>
        <v>0</v>
      </c>
      <c r="AQ15" s="83"/>
      <c r="AR15" s="7" t="str">
        <f t="shared" si="24"/>
        <v/>
      </c>
      <c r="AS15" s="7" t="str">
        <f t="shared" si="24"/>
        <v/>
      </c>
      <c r="AT15" s="7" t="str">
        <f t="shared" si="9"/>
        <v/>
      </c>
      <c r="AU15" s="7" t="str">
        <f t="shared" si="9"/>
        <v/>
      </c>
      <c r="AV15" s="7" t="str">
        <f t="shared" si="9"/>
        <v/>
      </c>
      <c r="AW15" s="7" t="str">
        <f t="shared" si="9"/>
        <v/>
      </c>
      <c r="AX15" s="7" t="str">
        <f t="shared" si="9"/>
        <v/>
      </c>
      <c r="AY15" s="7" t="str">
        <f t="shared" si="9"/>
        <v/>
      </c>
      <c r="AZ15" s="7" t="str">
        <f t="shared" si="9"/>
        <v/>
      </c>
      <c r="BA15" s="7" t="str">
        <f t="shared" si="9"/>
        <v/>
      </c>
      <c r="BB15" s="7">
        <f t="shared" si="10"/>
        <v>0</v>
      </c>
      <c r="BC15" s="83"/>
      <c r="BD15" s="88"/>
      <c r="BE15" s="88"/>
      <c r="BF15" s="88"/>
      <c r="BG15" s="88"/>
      <c r="BH15" s="88"/>
      <c r="BI15" s="88"/>
      <c r="BJ15" s="88"/>
      <c r="BK15" s="88"/>
      <c r="BL15" s="88"/>
      <c r="BM15" s="88"/>
      <c r="BN15" s="88"/>
      <c r="BO15" s="88"/>
      <c r="BP15" s="7">
        <f t="shared" si="11"/>
        <v>0</v>
      </c>
      <c r="BQ15" s="7">
        <f t="shared" si="12"/>
        <v>0</v>
      </c>
      <c r="BR15" s="7">
        <f t="shared" si="12"/>
        <v>0</v>
      </c>
      <c r="BS15" s="7">
        <f t="shared" si="12"/>
        <v>0</v>
      </c>
      <c r="BT15" s="7">
        <f t="shared" si="12"/>
        <v>0</v>
      </c>
      <c r="BU15" s="7">
        <f t="shared" si="12"/>
        <v>0</v>
      </c>
      <c r="BV15" s="7">
        <f t="shared" si="12"/>
        <v>0</v>
      </c>
      <c r="BW15" s="7">
        <f t="shared" si="12"/>
        <v>0</v>
      </c>
      <c r="BX15" s="7">
        <f t="shared" si="12"/>
        <v>0</v>
      </c>
      <c r="BY15" s="7">
        <f t="shared" si="12"/>
        <v>0</v>
      </c>
      <c r="BZ15" s="7">
        <f t="shared" si="12"/>
        <v>0</v>
      </c>
      <c r="CA15" s="7">
        <f t="shared" si="12"/>
        <v>0</v>
      </c>
      <c r="CB15" s="7">
        <f t="shared" si="12"/>
        <v>0</v>
      </c>
      <c r="CC15" s="7">
        <f t="shared" si="25"/>
        <v>0</v>
      </c>
      <c r="CD15" s="7">
        <f t="shared" si="13"/>
        <v>0</v>
      </c>
      <c r="CE15" t="b">
        <f t="shared" si="26"/>
        <v>1</v>
      </c>
      <c r="CG15" t="s">
        <v>37</v>
      </c>
      <c r="CH15">
        <v>3</v>
      </c>
      <c r="CI15">
        <f t="shared" si="14"/>
        <v>2033</v>
      </c>
    </row>
    <row r="16" spans="2:87" outlineLevel="2" x14ac:dyDescent="0.5">
      <c r="C16" s="90"/>
      <c r="D16" s="90"/>
      <c r="E16" s="90"/>
      <c r="F16" s="99" t="str">
        <f t="shared" si="27"/>
        <v/>
      </c>
      <c r="G16" s="83"/>
      <c r="H16" s="73"/>
      <c r="I16" s="73"/>
      <c r="J16" s="73"/>
      <c r="K16" s="73"/>
      <c r="L16" s="73"/>
      <c r="M16" s="73"/>
      <c r="N16" s="73"/>
      <c r="O16" s="73"/>
      <c r="P16" s="73"/>
      <c r="Q16" s="73"/>
      <c r="R16" s="73">
        <f t="shared" si="4"/>
        <v>0</v>
      </c>
      <c r="S16" s="83"/>
      <c r="T16" s="89"/>
      <c r="U16" s="89"/>
      <c r="V16" s="89"/>
      <c r="W16" s="89"/>
      <c r="X16" s="89"/>
      <c r="Y16" s="89"/>
      <c r="Z16" s="89"/>
      <c r="AA16" s="89"/>
      <c r="AB16" s="89"/>
      <c r="AC16" s="89"/>
      <c r="AD16" s="8">
        <f t="shared" si="5"/>
        <v>0</v>
      </c>
      <c r="AE16" s="83"/>
      <c r="AF16" s="8">
        <f t="shared" si="15"/>
        <v>0</v>
      </c>
      <c r="AG16" s="8">
        <f t="shared" si="7"/>
        <v>0</v>
      </c>
      <c r="AH16" s="8">
        <f t="shared" si="16"/>
        <v>0</v>
      </c>
      <c r="AI16" s="8">
        <f t="shared" si="17"/>
        <v>0</v>
      </c>
      <c r="AJ16" s="8">
        <f t="shared" si="18"/>
        <v>0</v>
      </c>
      <c r="AK16" s="8">
        <f t="shared" si="19"/>
        <v>0</v>
      </c>
      <c r="AL16" s="8">
        <f t="shared" si="20"/>
        <v>0</v>
      </c>
      <c r="AM16" s="8">
        <f t="shared" si="21"/>
        <v>0</v>
      </c>
      <c r="AN16" s="8">
        <f t="shared" si="22"/>
        <v>0</v>
      </c>
      <c r="AO16" s="8">
        <f t="shared" si="23"/>
        <v>0</v>
      </c>
      <c r="AP16" s="8">
        <f t="shared" si="8"/>
        <v>0</v>
      </c>
      <c r="AQ16" s="83"/>
      <c r="AR16" s="8" t="str">
        <f t="shared" si="24"/>
        <v/>
      </c>
      <c r="AS16" s="8" t="str">
        <f t="shared" si="24"/>
        <v/>
      </c>
      <c r="AT16" s="8" t="str">
        <f t="shared" si="9"/>
        <v/>
      </c>
      <c r="AU16" s="8" t="str">
        <f t="shared" si="9"/>
        <v/>
      </c>
      <c r="AV16" s="8" t="str">
        <f t="shared" si="9"/>
        <v/>
      </c>
      <c r="AW16" s="8" t="str">
        <f t="shared" si="9"/>
        <v/>
      </c>
      <c r="AX16" s="8" t="str">
        <f t="shared" si="9"/>
        <v/>
      </c>
      <c r="AY16" s="8" t="str">
        <f t="shared" si="9"/>
        <v/>
      </c>
      <c r="AZ16" s="8" t="str">
        <f t="shared" si="9"/>
        <v/>
      </c>
      <c r="BA16" s="8" t="str">
        <f t="shared" si="9"/>
        <v/>
      </c>
      <c r="BB16" s="8">
        <f t="shared" si="10"/>
        <v>0</v>
      </c>
      <c r="BC16" s="83"/>
      <c r="BD16" s="239"/>
      <c r="BE16" s="89"/>
      <c r="BF16" s="89"/>
      <c r="BG16" s="89"/>
      <c r="BH16" s="89"/>
      <c r="BI16" s="89"/>
      <c r="BJ16" s="89"/>
      <c r="BK16" s="89"/>
      <c r="BL16" s="89"/>
      <c r="BM16" s="89"/>
      <c r="BN16" s="89"/>
      <c r="BO16" s="89"/>
      <c r="BP16" s="8">
        <f t="shared" si="11"/>
        <v>0</v>
      </c>
      <c r="BQ16" s="8">
        <f t="shared" si="12"/>
        <v>0</v>
      </c>
      <c r="BR16" s="8">
        <f t="shared" si="12"/>
        <v>0</v>
      </c>
      <c r="BS16" s="8">
        <f t="shared" si="12"/>
        <v>0</v>
      </c>
      <c r="BT16" s="8">
        <f t="shared" si="12"/>
        <v>0</v>
      </c>
      <c r="BU16" s="8">
        <f t="shared" si="12"/>
        <v>0</v>
      </c>
      <c r="BV16" s="8">
        <f t="shared" si="12"/>
        <v>0</v>
      </c>
      <c r="BW16" s="8">
        <f t="shared" si="12"/>
        <v>0</v>
      </c>
      <c r="BX16" s="8">
        <f t="shared" si="12"/>
        <v>0</v>
      </c>
      <c r="BY16" s="8">
        <f t="shared" si="12"/>
        <v>0</v>
      </c>
      <c r="BZ16" s="8">
        <f t="shared" si="12"/>
        <v>0</v>
      </c>
      <c r="CA16" s="8">
        <f t="shared" si="12"/>
        <v>0</v>
      </c>
      <c r="CB16" s="8">
        <f t="shared" si="12"/>
        <v>0</v>
      </c>
      <c r="CC16" s="8">
        <f t="shared" si="25"/>
        <v>0</v>
      </c>
      <c r="CD16" s="7">
        <f t="shared" si="13"/>
        <v>0</v>
      </c>
      <c r="CE16" t="b">
        <f t="shared" si="26"/>
        <v>1</v>
      </c>
      <c r="CG16" t="s">
        <v>38</v>
      </c>
      <c r="CH16">
        <v>2</v>
      </c>
    </row>
    <row r="17" spans="3:86" outlineLevel="1" x14ac:dyDescent="0.5">
      <c r="C17" s="6" t="s">
        <v>91</v>
      </c>
      <c r="D17" s="2"/>
      <c r="E17" s="2"/>
      <c r="F17" s="2"/>
      <c r="G17" s="83"/>
      <c r="H17" s="9">
        <f>SUBTOTAL(9,H7:H16)</f>
        <v>0</v>
      </c>
      <c r="I17" s="9">
        <f t="shared" ref="I17:R17" si="28">SUBTOTAL(9,I7:I16)</f>
        <v>0</v>
      </c>
      <c r="J17" s="9">
        <f t="shared" si="28"/>
        <v>0</v>
      </c>
      <c r="K17" s="9">
        <f t="shared" si="28"/>
        <v>0</v>
      </c>
      <c r="L17" s="9">
        <f t="shared" si="28"/>
        <v>0</v>
      </c>
      <c r="M17" s="9">
        <f t="shared" si="28"/>
        <v>0</v>
      </c>
      <c r="N17" s="9">
        <f t="shared" si="28"/>
        <v>0</v>
      </c>
      <c r="O17" s="9">
        <f t="shared" si="28"/>
        <v>0</v>
      </c>
      <c r="P17" s="9">
        <f t="shared" si="28"/>
        <v>0</v>
      </c>
      <c r="Q17" s="9">
        <f t="shared" si="28"/>
        <v>0</v>
      </c>
      <c r="R17" s="9">
        <f t="shared" si="28"/>
        <v>0</v>
      </c>
      <c r="S17" s="83"/>
      <c r="T17" s="9">
        <f>SUBTOTAL(9,T7:T16)</f>
        <v>0</v>
      </c>
      <c r="U17" s="9">
        <f t="shared" ref="U17:AD17" si="29">SUBTOTAL(9,U7:U16)</f>
        <v>0</v>
      </c>
      <c r="V17" s="9">
        <f t="shared" si="29"/>
        <v>0</v>
      </c>
      <c r="W17" s="9">
        <f t="shared" si="29"/>
        <v>0</v>
      </c>
      <c r="X17" s="9">
        <f t="shared" si="29"/>
        <v>0</v>
      </c>
      <c r="Y17" s="9">
        <f t="shared" si="29"/>
        <v>0</v>
      </c>
      <c r="Z17" s="9">
        <f t="shared" si="29"/>
        <v>0</v>
      </c>
      <c r="AA17" s="9">
        <f t="shared" si="29"/>
        <v>0</v>
      </c>
      <c r="AB17" s="9">
        <f t="shared" si="29"/>
        <v>0</v>
      </c>
      <c r="AC17" s="9">
        <f t="shared" si="29"/>
        <v>0</v>
      </c>
      <c r="AD17" s="9">
        <f t="shared" si="29"/>
        <v>0</v>
      </c>
      <c r="AE17" s="83"/>
      <c r="AF17" s="9">
        <f t="shared" ref="AF17:AP17" si="30">SUBTOTAL(9,AF7:AF16)</f>
        <v>0</v>
      </c>
      <c r="AG17" s="9">
        <f t="shared" si="30"/>
        <v>0</v>
      </c>
      <c r="AH17" s="9">
        <f t="shared" si="30"/>
        <v>0</v>
      </c>
      <c r="AI17" s="9">
        <f t="shared" si="30"/>
        <v>0</v>
      </c>
      <c r="AJ17" s="9">
        <f t="shared" si="30"/>
        <v>0</v>
      </c>
      <c r="AK17" s="9">
        <f t="shared" si="30"/>
        <v>0</v>
      </c>
      <c r="AL17" s="9">
        <f t="shared" si="30"/>
        <v>0</v>
      </c>
      <c r="AM17" s="9">
        <f t="shared" si="30"/>
        <v>0</v>
      </c>
      <c r="AN17" s="9">
        <f t="shared" si="30"/>
        <v>0</v>
      </c>
      <c r="AO17" s="9">
        <f t="shared" si="30"/>
        <v>0</v>
      </c>
      <c r="AP17" s="9">
        <f t="shared" si="30"/>
        <v>0</v>
      </c>
      <c r="AQ17" s="83"/>
      <c r="AR17" s="9">
        <f t="shared" ref="AR17:BB17" si="31">SUBTOTAL(9,AR7:AR16)</f>
        <v>0</v>
      </c>
      <c r="AS17" s="9">
        <f t="shared" si="31"/>
        <v>0</v>
      </c>
      <c r="AT17" s="9">
        <f t="shared" si="31"/>
        <v>0</v>
      </c>
      <c r="AU17" s="9">
        <f t="shared" si="31"/>
        <v>0</v>
      </c>
      <c r="AV17" s="9">
        <f t="shared" si="31"/>
        <v>0</v>
      </c>
      <c r="AW17" s="9">
        <f t="shared" si="31"/>
        <v>0</v>
      </c>
      <c r="AX17" s="9">
        <f t="shared" si="31"/>
        <v>0</v>
      </c>
      <c r="AY17" s="9">
        <f t="shared" si="31"/>
        <v>0</v>
      </c>
      <c r="AZ17" s="9">
        <f t="shared" si="31"/>
        <v>0</v>
      </c>
      <c r="BA17" s="9">
        <f t="shared" si="31"/>
        <v>0</v>
      </c>
      <c r="BB17" s="9">
        <f t="shared" si="31"/>
        <v>0</v>
      </c>
      <c r="BC17" s="83"/>
      <c r="BD17" s="9">
        <f>SUBTOTAL(9,BD7:BD16)</f>
        <v>0</v>
      </c>
      <c r="BE17" s="9">
        <f t="shared" ref="BE17:BP17" si="32">SUBTOTAL(9,BE7:BE16)</f>
        <v>0</v>
      </c>
      <c r="BF17" s="9">
        <f t="shared" si="32"/>
        <v>0</v>
      </c>
      <c r="BG17" s="9">
        <f t="shared" si="32"/>
        <v>0</v>
      </c>
      <c r="BH17" s="9">
        <f t="shared" si="32"/>
        <v>0</v>
      </c>
      <c r="BI17" s="9">
        <f t="shared" si="32"/>
        <v>0</v>
      </c>
      <c r="BJ17" s="9">
        <f t="shared" si="32"/>
        <v>0</v>
      </c>
      <c r="BK17" s="9">
        <f t="shared" si="32"/>
        <v>0</v>
      </c>
      <c r="BL17" s="9">
        <f t="shared" si="32"/>
        <v>0</v>
      </c>
      <c r="BM17" s="9">
        <f t="shared" si="32"/>
        <v>0</v>
      </c>
      <c r="BN17" s="9">
        <f t="shared" si="32"/>
        <v>0</v>
      </c>
      <c r="BO17" s="9">
        <f t="shared" si="32"/>
        <v>0</v>
      </c>
      <c r="BP17" s="9">
        <f t="shared" si="32"/>
        <v>0</v>
      </c>
      <c r="BQ17" s="9">
        <f>SUBTOTAL(9,BQ8:BQ16)</f>
        <v>0</v>
      </c>
      <c r="BR17" s="9">
        <f t="shared" ref="BR17:CC17" si="33">SUBTOTAL(9,BR8:BR16)</f>
        <v>0</v>
      </c>
      <c r="BS17" s="9">
        <f t="shared" si="33"/>
        <v>0</v>
      </c>
      <c r="BT17" s="9">
        <f t="shared" si="33"/>
        <v>0</v>
      </c>
      <c r="BU17" s="9">
        <f t="shared" si="33"/>
        <v>0</v>
      </c>
      <c r="BV17" s="9">
        <f t="shared" si="33"/>
        <v>0</v>
      </c>
      <c r="BW17" s="9">
        <f t="shared" si="33"/>
        <v>0</v>
      </c>
      <c r="BX17" s="9">
        <f t="shared" si="33"/>
        <v>0</v>
      </c>
      <c r="BY17" s="9">
        <f t="shared" si="33"/>
        <v>0</v>
      </c>
      <c r="BZ17" s="9">
        <f t="shared" si="33"/>
        <v>0</v>
      </c>
      <c r="CA17" s="9">
        <f t="shared" si="33"/>
        <v>0</v>
      </c>
      <c r="CB17" s="9">
        <f t="shared" si="33"/>
        <v>0</v>
      </c>
      <c r="CC17" s="9">
        <f t="shared" si="33"/>
        <v>0</v>
      </c>
      <c r="CD17" s="7">
        <f>SUBTOTAL(9,CD6:CD16)</f>
        <v>0</v>
      </c>
      <c r="CE17" t="b">
        <f t="shared" si="26"/>
        <v>1</v>
      </c>
      <c r="CG17" t="s">
        <v>39</v>
      </c>
      <c r="CH17">
        <v>1</v>
      </c>
    </row>
    <row r="18" spans="3:86" outlineLevel="2" x14ac:dyDescent="0.5">
      <c r="C18" s="5" t="s">
        <v>19</v>
      </c>
      <c r="F18" t="s">
        <v>113</v>
      </c>
      <c r="G18" s="83"/>
      <c r="H18" s="7"/>
      <c r="I18" s="7"/>
      <c r="J18" s="7"/>
      <c r="K18" s="7"/>
      <c r="L18" s="7"/>
      <c r="M18" s="7"/>
      <c r="N18" s="7"/>
      <c r="O18" s="7"/>
      <c r="P18" s="7"/>
      <c r="Q18" s="7"/>
      <c r="R18" s="7"/>
      <c r="S18" s="83"/>
      <c r="T18" s="7"/>
      <c r="U18" s="7"/>
      <c r="V18" s="7"/>
      <c r="W18" s="7"/>
      <c r="X18" s="7"/>
      <c r="Y18" s="7"/>
      <c r="Z18" s="7"/>
      <c r="AA18" s="7"/>
      <c r="AB18" s="7"/>
      <c r="AC18" s="7"/>
      <c r="AD18" s="7"/>
      <c r="AE18" s="83"/>
      <c r="AF18" s="7"/>
      <c r="AG18" s="7"/>
      <c r="AH18" s="7"/>
      <c r="AI18" s="7"/>
      <c r="AJ18" s="7"/>
      <c r="AK18" s="7"/>
      <c r="AL18" s="7"/>
      <c r="AM18" s="7"/>
      <c r="AN18" s="7"/>
      <c r="AO18" s="7"/>
      <c r="AP18" s="7"/>
      <c r="AQ18" s="83"/>
      <c r="AR18" s="7"/>
      <c r="AS18" s="7"/>
      <c r="AT18" s="7"/>
      <c r="AU18" s="7"/>
      <c r="AV18" s="7"/>
      <c r="AW18" s="7"/>
      <c r="AX18" s="7"/>
      <c r="AY18" s="7"/>
      <c r="AZ18" s="7"/>
      <c r="BA18" s="7"/>
      <c r="BB18" s="7"/>
      <c r="BC18" s="83"/>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row>
    <row r="19" spans="3:86" outlineLevel="2" x14ac:dyDescent="0.5">
      <c r="C19" s="78"/>
      <c r="D19" s="78"/>
      <c r="E19" s="78"/>
      <c r="F19" s="78"/>
      <c r="G19" s="83"/>
      <c r="H19" s="72"/>
      <c r="I19" s="72"/>
      <c r="J19" s="72"/>
      <c r="K19" s="72"/>
      <c r="L19" s="72"/>
      <c r="M19" s="72"/>
      <c r="N19" s="72"/>
      <c r="O19" s="72"/>
      <c r="P19" s="72"/>
      <c r="Q19" s="72"/>
      <c r="R19" s="72">
        <f t="shared" ref="R19:R27" si="34">SUM(H19:Q19)</f>
        <v>0</v>
      </c>
      <c r="S19" s="83"/>
      <c r="T19" s="88"/>
      <c r="U19" s="88"/>
      <c r="V19" s="88"/>
      <c r="W19" s="88"/>
      <c r="X19" s="88"/>
      <c r="Y19" s="88"/>
      <c r="Z19" s="88"/>
      <c r="AA19" s="88"/>
      <c r="AB19" s="88"/>
      <c r="AC19" s="88"/>
      <c r="AD19" s="7">
        <f t="shared" ref="AD19:AD27" si="35">SUM(T19:AC19)</f>
        <v>0</v>
      </c>
      <c r="AE19" s="83"/>
      <c r="AF19" s="7">
        <f>T19-H19</f>
        <v>0</v>
      </c>
      <c r="AG19" s="7">
        <f t="shared" ref="AG19:AG27" si="36">U19-I19</f>
        <v>0</v>
      </c>
      <c r="AH19" s="7">
        <f t="shared" ref="AH19:AH27" si="37">V19-J19</f>
        <v>0</v>
      </c>
      <c r="AI19" s="7">
        <f t="shared" ref="AI19:AI27" si="38">W19-K19</f>
        <v>0</v>
      </c>
      <c r="AJ19" s="7">
        <f t="shared" ref="AJ19:AJ27" si="39">X19-L19</f>
        <v>0</v>
      </c>
      <c r="AK19" s="7">
        <f t="shared" ref="AK19:AK27" si="40">Y19-M19</f>
        <v>0</v>
      </c>
      <c r="AL19" s="7">
        <f t="shared" ref="AL19:AL27" si="41">Z19-N19</f>
        <v>0</v>
      </c>
      <c r="AM19" s="7">
        <f t="shared" ref="AM19:AM27" si="42">AA19-O19</f>
        <v>0</v>
      </c>
      <c r="AN19" s="7">
        <f t="shared" ref="AN19:AN27" si="43">AB19-P19</f>
        <v>0</v>
      </c>
      <c r="AO19" s="7">
        <f t="shared" ref="AO19:AO27" si="44">AC19-Q19</f>
        <v>0</v>
      </c>
      <c r="AP19" s="7">
        <f t="shared" ref="AP19:AP27" si="45">SUM(AF19:AO19)</f>
        <v>0</v>
      </c>
      <c r="AQ19" s="83"/>
      <c r="AR19" s="7" t="str">
        <f>IF(OR(AF19="",AF19=0),"",AF19)</f>
        <v/>
      </c>
      <c r="AS19" s="7" t="str">
        <f>IF(OR(AG19="",AG19=0),"",AG19)</f>
        <v/>
      </c>
      <c r="AT19" s="7" t="str">
        <f t="shared" ref="AT19:AT27" si="46">IF(OR(AH19="",AH19=0),"",AH19)</f>
        <v/>
      </c>
      <c r="AU19" s="7" t="str">
        <f t="shared" ref="AU19:AU27" si="47">IF(OR(AI19="",AI19=0),"",AI19)</f>
        <v/>
      </c>
      <c r="AV19" s="7" t="str">
        <f t="shared" ref="AV19:AV27" si="48">IF(OR(AJ19="",AJ19=0),"",AJ19)</f>
        <v/>
      </c>
      <c r="AW19" s="7" t="str">
        <f t="shared" ref="AW19:AW27" si="49">IF(OR(AK19="",AK19=0),"",AK19)</f>
        <v/>
      </c>
      <c r="AX19" s="7" t="str">
        <f t="shared" ref="AX19:AX27" si="50">IF(OR(AL19="",AL19=0),"",AL19)</f>
        <v/>
      </c>
      <c r="AY19" s="7" t="str">
        <f t="shared" ref="AY19:AY27" si="51">IF(OR(AM19="",AM19=0),"",AM19)</f>
        <v/>
      </c>
      <c r="AZ19" s="7" t="str">
        <f t="shared" ref="AZ19:AZ27" si="52">IF(OR(AN19="",AN19=0),"",AN19)</f>
        <v/>
      </c>
      <c r="BA19" s="7" t="str">
        <f t="shared" ref="BA19:BA27" si="53">IF(OR(AO19="",AO19=0),"",AO19)</f>
        <v/>
      </c>
      <c r="BB19" s="7">
        <f t="shared" ref="BB19:BB27" si="54">SUM(AR19:BA19)</f>
        <v>0</v>
      </c>
      <c r="BC19" s="83"/>
      <c r="BD19" s="88"/>
      <c r="BE19" s="88"/>
      <c r="BF19" s="88"/>
      <c r="BG19" s="88"/>
      <c r="BH19" s="88"/>
      <c r="BI19" s="88"/>
      <c r="BJ19" s="88"/>
      <c r="BK19" s="88"/>
      <c r="BL19" s="88"/>
      <c r="BM19" s="88"/>
      <c r="BN19" s="88"/>
      <c r="BO19" s="88"/>
      <c r="BP19" s="7">
        <f t="shared" ref="BP19:BP27" si="55">SUM(BD19:BO19)</f>
        <v>0</v>
      </c>
      <c r="BQ19" s="7">
        <f t="shared" ref="BQ19:CB27" si="56">IF(OR($BS$3&gt;BQ$6,$BS$3=BQ$6),$CD19/$BS$3,"")</f>
        <v>0</v>
      </c>
      <c r="BR19" s="7">
        <f t="shared" si="56"/>
        <v>0</v>
      </c>
      <c r="BS19" s="7">
        <f t="shared" si="56"/>
        <v>0</v>
      </c>
      <c r="BT19" s="7">
        <f t="shared" si="56"/>
        <v>0</v>
      </c>
      <c r="BU19" s="7">
        <f t="shared" si="56"/>
        <v>0</v>
      </c>
      <c r="BV19" s="7">
        <f t="shared" si="56"/>
        <v>0</v>
      </c>
      <c r="BW19" s="7">
        <f t="shared" si="56"/>
        <v>0</v>
      </c>
      <c r="BX19" s="7">
        <f t="shared" si="56"/>
        <v>0</v>
      </c>
      <c r="BY19" s="7">
        <f t="shared" si="56"/>
        <v>0</v>
      </c>
      <c r="BZ19" s="7">
        <f t="shared" si="56"/>
        <v>0</v>
      </c>
      <c r="CA19" s="7">
        <f t="shared" si="56"/>
        <v>0</v>
      </c>
      <c r="CB19" s="7">
        <f t="shared" si="56"/>
        <v>0</v>
      </c>
      <c r="CC19" s="7">
        <f>SUM(BQ19:CB19)</f>
        <v>0</v>
      </c>
      <c r="CD19" s="7">
        <f t="shared" ref="CD19:CD27" si="57">SUMIFS(AF19:AP19,$AF$5:$AP$5,$BR$2)</f>
        <v>0</v>
      </c>
      <c r="CE19" t="b">
        <f>CC19=CD19</f>
        <v>1</v>
      </c>
    </row>
    <row r="20" spans="3:86" outlineLevel="2" x14ac:dyDescent="0.5">
      <c r="C20" s="78"/>
      <c r="D20" s="78"/>
      <c r="E20" s="78"/>
      <c r="F20" s="78"/>
      <c r="G20" s="83"/>
      <c r="H20" s="72"/>
      <c r="I20" s="72"/>
      <c r="J20" s="72"/>
      <c r="K20" s="72"/>
      <c r="L20" s="72"/>
      <c r="M20" s="72"/>
      <c r="N20" s="72"/>
      <c r="O20" s="72"/>
      <c r="P20" s="72"/>
      <c r="Q20" s="72"/>
      <c r="R20" s="72">
        <f t="shared" si="34"/>
        <v>0</v>
      </c>
      <c r="S20" s="83"/>
      <c r="T20" s="88"/>
      <c r="U20" s="88"/>
      <c r="V20" s="88"/>
      <c r="W20" s="88"/>
      <c r="X20" s="88"/>
      <c r="Y20" s="88"/>
      <c r="Z20" s="88"/>
      <c r="AA20" s="88"/>
      <c r="AB20" s="88"/>
      <c r="AC20" s="88"/>
      <c r="AD20" s="7">
        <f t="shared" si="35"/>
        <v>0</v>
      </c>
      <c r="AE20" s="83"/>
      <c r="AF20" s="7">
        <f t="shared" ref="AF20:AF27" si="58">T20-H20</f>
        <v>0</v>
      </c>
      <c r="AG20" s="7">
        <f t="shared" si="36"/>
        <v>0</v>
      </c>
      <c r="AH20" s="7">
        <f t="shared" si="37"/>
        <v>0</v>
      </c>
      <c r="AI20" s="7">
        <f t="shared" si="38"/>
        <v>0</v>
      </c>
      <c r="AJ20" s="7">
        <f t="shared" si="39"/>
        <v>0</v>
      </c>
      <c r="AK20" s="7">
        <f t="shared" si="40"/>
        <v>0</v>
      </c>
      <c r="AL20" s="7">
        <f t="shared" si="41"/>
        <v>0</v>
      </c>
      <c r="AM20" s="7">
        <f t="shared" si="42"/>
        <v>0</v>
      </c>
      <c r="AN20" s="7">
        <f t="shared" si="43"/>
        <v>0</v>
      </c>
      <c r="AO20" s="7">
        <f t="shared" si="44"/>
        <v>0</v>
      </c>
      <c r="AP20" s="7">
        <f t="shared" si="45"/>
        <v>0</v>
      </c>
      <c r="AQ20" s="83"/>
      <c r="AR20" s="7" t="str">
        <f t="shared" ref="AR20:AR27" si="59">IF(OR(AF20="",AF20=0),"",AF20)</f>
        <v/>
      </c>
      <c r="AS20" s="7" t="str">
        <f t="shared" ref="AS20:AS27" si="60">IF(OR(AG20="",AG20=0),"",AG20)</f>
        <v/>
      </c>
      <c r="AT20" s="7" t="str">
        <f t="shared" si="46"/>
        <v/>
      </c>
      <c r="AU20" s="7" t="str">
        <f t="shared" si="47"/>
        <v/>
      </c>
      <c r="AV20" s="7" t="str">
        <f t="shared" si="48"/>
        <v/>
      </c>
      <c r="AW20" s="7" t="str">
        <f t="shared" si="49"/>
        <v/>
      </c>
      <c r="AX20" s="7" t="str">
        <f t="shared" si="50"/>
        <v/>
      </c>
      <c r="AY20" s="7" t="str">
        <f t="shared" si="51"/>
        <v/>
      </c>
      <c r="AZ20" s="7" t="str">
        <f t="shared" si="52"/>
        <v/>
      </c>
      <c r="BA20" s="7" t="str">
        <f t="shared" si="53"/>
        <v/>
      </c>
      <c r="BB20" s="7">
        <f t="shared" si="54"/>
        <v>0</v>
      </c>
      <c r="BC20" s="83"/>
      <c r="BD20" s="88"/>
      <c r="BE20" s="88"/>
      <c r="BF20" s="88"/>
      <c r="BG20" s="88"/>
      <c r="BH20" s="88"/>
      <c r="BI20" s="88"/>
      <c r="BJ20" s="88"/>
      <c r="BK20" s="88"/>
      <c r="BL20" s="88"/>
      <c r="BM20" s="88"/>
      <c r="BN20" s="88"/>
      <c r="BO20" s="88"/>
      <c r="BP20" s="7">
        <f t="shared" si="55"/>
        <v>0</v>
      </c>
      <c r="BQ20" s="7">
        <f t="shared" si="56"/>
        <v>0</v>
      </c>
      <c r="BR20" s="7">
        <f t="shared" si="56"/>
        <v>0</v>
      </c>
      <c r="BS20" s="7">
        <f t="shared" si="56"/>
        <v>0</v>
      </c>
      <c r="BT20" s="7">
        <f t="shared" si="56"/>
        <v>0</v>
      </c>
      <c r="BU20" s="7">
        <f t="shared" si="56"/>
        <v>0</v>
      </c>
      <c r="BV20" s="7">
        <f t="shared" si="56"/>
        <v>0</v>
      </c>
      <c r="BW20" s="7">
        <f t="shared" si="56"/>
        <v>0</v>
      </c>
      <c r="BX20" s="7">
        <f t="shared" si="56"/>
        <v>0</v>
      </c>
      <c r="BY20" s="7">
        <f t="shared" si="56"/>
        <v>0</v>
      </c>
      <c r="BZ20" s="7">
        <f t="shared" si="56"/>
        <v>0</v>
      </c>
      <c r="CA20" s="7">
        <f t="shared" si="56"/>
        <v>0</v>
      </c>
      <c r="CB20" s="7">
        <f t="shared" si="56"/>
        <v>0</v>
      </c>
      <c r="CC20" s="7">
        <f t="shared" ref="CC20:CC27" si="61">SUM(BQ20:CB20)</f>
        <v>0</v>
      </c>
      <c r="CD20" s="7">
        <f t="shared" si="57"/>
        <v>0</v>
      </c>
      <c r="CE20" t="b">
        <f t="shared" ref="CE20:CE28" si="62">CC20=CD20</f>
        <v>1</v>
      </c>
    </row>
    <row r="21" spans="3:86" outlineLevel="2" x14ac:dyDescent="0.5">
      <c r="C21" s="78"/>
      <c r="D21" s="78"/>
      <c r="E21" s="78"/>
      <c r="F21" s="78"/>
      <c r="G21" s="83"/>
      <c r="H21" s="72"/>
      <c r="I21" s="72"/>
      <c r="J21" s="72"/>
      <c r="K21" s="72"/>
      <c r="L21" s="72"/>
      <c r="M21" s="72"/>
      <c r="N21" s="72"/>
      <c r="O21" s="72"/>
      <c r="P21" s="72"/>
      <c r="Q21" s="72"/>
      <c r="R21" s="72">
        <f t="shared" si="34"/>
        <v>0</v>
      </c>
      <c r="S21" s="83"/>
      <c r="T21" s="88"/>
      <c r="U21" s="88"/>
      <c r="V21" s="88"/>
      <c r="W21" s="88"/>
      <c r="X21" s="88"/>
      <c r="Y21" s="88"/>
      <c r="Z21" s="88"/>
      <c r="AA21" s="88"/>
      <c r="AB21" s="88"/>
      <c r="AC21" s="88"/>
      <c r="AD21" s="7">
        <f t="shared" si="35"/>
        <v>0</v>
      </c>
      <c r="AE21" s="83"/>
      <c r="AF21" s="7">
        <f t="shared" si="58"/>
        <v>0</v>
      </c>
      <c r="AG21" s="7">
        <f t="shared" si="36"/>
        <v>0</v>
      </c>
      <c r="AH21" s="7">
        <f t="shared" si="37"/>
        <v>0</v>
      </c>
      <c r="AI21" s="7">
        <f t="shared" si="38"/>
        <v>0</v>
      </c>
      <c r="AJ21" s="7">
        <f t="shared" si="39"/>
        <v>0</v>
      </c>
      <c r="AK21" s="7">
        <f t="shared" si="40"/>
        <v>0</v>
      </c>
      <c r="AL21" s="7">
        <f t="shared" si="41"/>
        <v>0</v>
      </c>
      <c r="AM21" s="7">
        <f t="shared" si="42"/>
        <v>0</v>
      </c>
      <c r="AN21" s="7">
        <f t="shared" si="43"/>
        <v>0</v>
      </c>
      <c r="AO21" s="7">
        <f t="shared" si="44"/>
        <v>0</v>
      </c>
      <c r="AP21" s="7">
        <f t="shared" si="45"/>
        <v>0</v>
      </c>
      <c r="AQ21" s="83"/>
      <c r="AR21" s="7" t="str">
        <f t="shared" si="59"/>
        <v/>
      </c>
      <c r="AS21" s="7" t="str">
        <f t="shared" si="60"/>
        <v/>
      </c>
      <c r="AT21" s="7" t="str">
        <f t="shared" si="46"/>
        <v/>
      </c>
      <c r="AU21" s="7" t="str">
        <f t="shared" si="47"/>
        <v/>
      </c>
      <c r="AV21" s="7" t="str">
        <f t="shared" si="48"/>
        <v/>
      </c>
      <c r="AW21" s="7" t="str">
        <f t="shared" si="49"/>
        <v/>
      </c>
      <c r="AX21" s="7" t="str">
        <f t="shared" si="50"/>
        <v/>
      </c>
      <c r="AY21" s="7" t="str">
        <f t="shared" si="51"/>
        <v/>
      </c>
      <c r="AZ21" s="7" t="str">
        <f t="shared" si="52"/>
        <v/>
      </c>
      <c r="BA21" s="7" t="str">
        <f t="shared" si="53"/>
        <v/>
      </c>
      <c r="BB21" s="7">
        <f t="shared" si="54"/>
        <v>0</v>
      </c>
      <c r="BC21" s="83"/>
      <c r="BD21" s="88"/>
      <c r="BE21" s="88"/>
      <c r="BF21" s="88"/>
      <c r="BG21" s="88"/>
      <c r="BH21" s="88"/>
      <c r="BI21" s="88"/>
      <c r="BJ21" s="88"/>
      <c r="BK21" s="88"/>
      <c r="BL21" s="88"/>
      <c r="BM21" s="88"/>
      <c r="BN21" s="88"/>
      <c r="BO21" s="88"/>
      <c r="BP21" s="7">
        <f t="shared" si="55"/>
        <v>0</v>
      </c>
      <c r="BQ21" s="7">
        <f t="shared" si="56"/>
        <v>0</v>
      </c>
      <c r="BR21" s="7">
        <f t="shared" si="56"/>
        <v>0</v>
      </c>
      <c r="BS21" s="7">
        <f t="shared" si="56"/>
        <v>0</v>
      </c>
      <c r="BT21" s="7">
        <f t="shared" si="56"/>
        <v>0</v>
      </c>
      <c r="BU21" s="7">
        <f t="shared" si="56"/>
        <v>0</v>
      </c>
      <c r="BV21" s="7">
        <f t="shared" si="56"/>
        <v>0</v>
      </c>
      <c r="BW21" s="7">
        <f t="shared" si="56"/>
        <v>0</v>
      </c>
      <c r="BX21" s="7">
        <f t="shared" si="56"/>
        <v>0</v>
      </c>
      <c r="BY21" s="7">
        <f t="shared" si="56"/>
        <v>0</v>
      </c>
      <c r="BZ21" s="7">
        <f t="shared" si="56"/>
        <v>0</v>
      </c>
      <c r="CA21" s="7">
        <f t="shared" si="56"/>
        <v>0</v>
      </c>
      <c r="CB21" s="7">
        <f t="shared" si="56"/>
        <v>0</v>
      </c>
      <c r="CC21" s="7">
        <f t="shared" si="61"/>
        <v>0</v>
      </c>
      <c r="CD21" s="7">
        <f t="shared" si="57"/>
        <v>0</v>
      </c>
      <c r="CE21" t="b">
        <f t="shared" si="62"/>
        <v>1</v>
      </c>
    </row>
    <row r="22" spans="3:86" outlineLevel="2" x14ac:dyDescent="0.5">
      <c r="C22" s="78"/>
      <c r="D22" s="78"/>
      <c r="E22" s="78"/>
      <c r="F22" s="78"/>
      <c r="G22" s="83"/>
      <c r="H22" s="72"/>
      <c r="I22" s="72"/>
      <c r="J22" s="72"/>
      <c r="K22" s="72"/>
      <c r="L22" s="72"/>
      <c r="M22" s="72"/>
      <c r="N22" s="72"/>
      <c r="O22" s="72"/>
      <c r="P22" s="72"/>
      <c r="Q22" s="72"/>
      <c r="R22" s="72">
        <f t="shared" si="34"/>
        <v>0</v>
      </c>
      <c r="S22" s="83"/>
      <c r="T22" s="88"/>
      <c r="U22" s="88"/>
      <c r="V22" s="88"/>
      <c r="W22" s="88"/>
      <c r="X22" s="88"/>
      <c r="Y22" s="88"/>
      <c r="Z22" s="88"/>
      <c r="AA22" s="88"/>
      <c r="AB22" s="88"/>
      <c r="AC22" s="88"/>
      <c r="AD22" s="7">
        <f t="shared" si="35"/>
        <v>0</v>
      </c>
      <c r="AE22" s="83"/>
      <c r="AF22" s="7">
        <f t="shared" si="58"/>
        <v>0</v>
      </c>
      <c r="AG22" s="7">
        <f t="shared" si="36"/>
        <v>0</v>
      </c>
      <c r="AH22" s="7">
        <f t="shared" si="37"/>
        <v>0</v>
      </c>
      <c r="AI22" s="7">
        <f t="shared" si="38"/>
        <v>0</v>
      </c>
      <c r="AJ22" s="7">
        <f t="shared" si="39"/>
        <v>0</v>
      </c>
      <c r="AK22" s="7">
        <f t="shared" si="40"/>
        <v>0</v>
      </c>
      <c r="AL22" s="7">
        <f t="shared" si="41"/>
        <v>0</v>
      </c>
      <c r="AM22" s="7">
        <f t="shared" si="42"/>
        <v>0</v>
      </c>
      <c r="AN22" s="7">
        <f t="shared" si="43"/>
        <v>0</v>
      </c>
      <c r="AO22" s="7">
        <f t="shared" si="44"/>
        <v>0</v>
      </c>
      <c r="AP22" s="7">
        <f t="shared" si="45"/>
        <v>0</v>
      </c>
      <c r="AQ22" s="83"/>
      <c r="AR22" s="7" t="str">
        <f t="shared" si="59"/>
        <v/>
      </c>
      <c r="AS22" s="7" t="str">
        <f t="shared" si="60"/>
        <v/>
      </c>
      <c r="AT22" s="7" t="str">
        <f t="shared" si="46"/>
        <v/>
      </c>
      <c r="AU22" s="7" t="str">
        <f t="shared" si="47"/>
        <v/>
      </c>
      <c r="AV22" s="7" t="str">
        <f t="shared" si="48"/>
        <v/>
      </c>
      <c r="AW22" s="7" t="str">
        <f t="shared" si="49"/>
        <v/>
      </c>
      <c r="AX22" s="7" t="str">
        <f t="shared" si="50"/>
        <v/>
      </c>
      <c r="AY22" s="7" t="str">
        <f t="shared" si="51"/>
        <v/>
      </c>
      <c r="AZ22" s="7" t="str">
        <f t="shared" si="52"/>
        <v/>
      </c>
      <c r="BA22" s="7" t="str">
        <f t="shared" si="53"/>
        <v/>
      </c>
      <c r="BB22" s="7">
        <f t="shared" si="54"/>
        <v>0</v>
      </c>
      <c r="BC22" s="83"/>
      <c r="BD22" s="88"/>
      <c r="BE22" s="88"/>
      <c r="BF22" s="88"/>
      <c r="BG22" s="88"/>
      <c r="BH22" s="88"/>
      <c r="BI22" s="88"/>
      <c r="BJ22" s="88"/>
      <c r="BK22" s="88"/>
      <c r="BL22" s="88"/>
      <c r="BM22" s="88"/>
      <c r="BN22" s="88"/>
      <c r="BO22" s="88"/>
      <c r="BP22" s="7">
        <f t="shared" si="55"/>
        <v>0</v>
      </c>
      <c r="BQ22" s="7">
        <f t="shared" si="56"/>
        <v>0</v>
      </c>
      <c r="BR22" s="7">
        <f t="shared" si="56"/>
        <v>0</v>
      </c>
      <c r="BS22" s="7">
        <f t="shared" si="56"/>
        <v>0</v>
      </c>
      <c r="BT22" s="7">
        <f t="shared" si="56"/>
        <v>0</v>
      </c>
      <c r="BU22" s="7">
        <f t="shared" si="56"/>
        <v>0</v>
      </c>
      <c r="BV22" s="7">
        <f t="shared" si="56"/>
        <v>0</v>
      </c>
      <c r="BW22" s="7">
        <f t="shared" si="56"/>
        <v>0</v>
      </c>
      <c r="BX22" s="7">
        <f t="shared" si="56"/>
        <v>0</v>
      </c>
      <c r="BY22" s="7">
        <f t="shared" si="56"/>
        <v>0</v>
      </c>
      <c r="BZ22" s="7">
        <f t="shared" si="56"/>
        <v>0</v>
      </c>
      <c r="CA22" s="7">
        <f t="shared" si="56"/>
        <v>0</v>
      </c>
      <c r="CB22" s="7">
        <f t="shared" si="56"/>
        <v>0</v>
      </c>
      <c r="CC22" s="7">
        <f t="shared" si="61"/>
        <v>0</v>
      </c>
      <c r="CD22" s="7">
        <f t="shared" si="57"/>
        <v>0</v>
      </c>
      <c r="CE22" t="b">
        <f t="shared" si="62"/>
        <v>1</v>
      </c>
    </row>
    <row r="23" spans="3:86" outlineLevel="2" x14ac:dyDescent="0.5">
      <c r="C23" s="78"/>
      <c r="D23" s="78"/>
      <c r="E23" s="78"/>
      <c r="F23" s="78"/>
      <c r="G23" s="83"/>
      <c r="H23" s="72"/>
      <c r="I23" s="72"/>
      <c r="J23" s="72"/>
      <c r="K23" s="72"/>
      <c r="L23" s="72"/>
      <c r="M23" s="72"/>
      <c r="N23" s="72"/>
      <c r="O23" s="72"/>
      <c r="P23" s="72"/>
      <c r="Q23" s="72"/>
      <c r="R23" s="72">
        <f t="shared" si="34"/>
        <v>0</v>
      </c>
      <c r="S23" s="83"/>
      <c r="T23" s="88"/>
      <c r="U23" s="88"/>
      <c r="V23" s="88"/>
      <c r="W23" s="88"/>
      <c r="X23" s="88"/>
      <c r="Y23" s="88"/>
      <c r="Z23" s="88"/>
      <c r="AA23" s="88"/>
      <c r="AB23" s="88"/>
      <c r="AC23" s="88"/>
      <c r="AD23" s="7">
        <f t="shared" si="35"/>
        <v>0</v>
      </c>
      <c r="AE23" s="83"/>
      <c r="AF23" s="7">
        <f t="shared" si="58"/>
        <v>0</v>
      </c>
      <c r="AG23" s="7">
        <f t="shared" si="36"/>
        <v>0</v>
      </c>
      <c r="AH23" s="7">
        <f t="shared" si="37"/>
        <v>0</v>
      </c>
      <c r="AI23" s="7">
        <f t="shared" si="38"/>
        <v>0</v>
      </c>
      <c r="AJ23" s="7">
        <f t="shared" si="39"/>
        <v>0</v>
      </c>
      <c r="AK23" s="7">
        <f t="shared" si="40"/>
        <v>0</v>
      </c>
      <c r="AL23" s="7">
        <f t="shared" si="41"/>
        <v>0</v>
      </c>
      <c r="AM23" s="7">
        <f t="shared" si="42"/>
        <v>0</v>
      </c>
      <c r="AN23" s="7">
        <f t="shared" si="43"/>
        <v>0</v>
      </c>
      <c r="AO23" s="7">
        <f t="shared" si="44"/>
        <v>0</v>
      </c>
      <c r="AP23" s="7">
        <f t="shared" si="45"/>
        <v>0</v>
      </c>
      <c r="AQ23" s="83"/>
      <c r="AR23" s="7" t="str">
        <f t="shared" si="59"/>
        <v/>
      </c>
      <c r="AS23" s="7" t="str">
        <f t="shared" si="60"/>
        <v/>
      </c>
      <c r="AT23" s="7" t="str">
        <f t="shared" si="46"/>
        <v/>
      </c>
      <c r="AU23" s="7" t="str">
        <f t="shared" si="47"/>
        <v/>
      </c>
      <c r="AV23" s="7" t="str">
        <f t="shared" si="48"/>
        <v/>
      </c>
      <c r="AW23" s="7" t="str">
        <f t="shared" si="49"/>
        <v/>
      </c>
      <c r="AX23" s="7" t="str">
        <f t="shared" si="50"/>
        <v/>
      </c>
      <c r="AY23" s="7" t="str">
        <f t="shared" si="51"/>
        <v/>
      </c>
      <c r="AZ23" s="7" t="str">
        <f t="shared" si="52"/>
        <v/>
      </c>
      <c r="BA23" s="7" t="str">
        <f t="shared" si="53"/>
        <v/>
      </c>
      <c r="BB23" s="7">
        <f t="shared" si="54"/>
        <v>0</v>
      </c>
      <c r="BC23" s="83"/>
      <c r="BD23" s="88"/>
      <c r="BE23" s="88"/>
      <c r="BF23" s="88"/>
      <c r="BG23" s="88"/>
      <c r="BH23" s="88"/>
      <c r="BI23" s="88"/>
      <c r="BJ23" s="88"/>
      <c r="BK23" s="88"/>
      <c r="BL23" s="88"/>
      <c r="BM23" s="88"/>
      <c r="BN23" s="88"/>
      <c r="BO23" s="88"/>
      <c r="BP23" s="7">
        <f t="shared" si="55"/>
        <v>0</v>
      </c>
      <c r="BQ23" s="7">
        <f t="shared" si="56"/>
        <v>0</v>
      </c>
      <c r="BR23" s="7">
        <f t="shared" si="56"/>
        <v>0</v>
      </c>
      <c r="BS23" s="7">
        <f t="shared" si="56"/>
        <v>0</v>
      </c>
      <c r="BT23" s="7">
        <f t="shared" si="56"/>
        <v>0</v>
      </c>
      <c r="BU23" s="7">
        <f t="shared" si="56"/>
        <v>0</v>
      </c>
      <c r="BV23" s="7">
        <f t="shared" si="56"/>
        <v>0</v>
      </c>
      <c r="BW23" s="7">
        <f t="shared" si="56"/>
        <v>0</v>
      </c>
      <c r="BX23" s="7">
        <f t="shared" si="56"/>
        <v>0</v>
      </c>
      <c r="BY23" s="7">
        <f t="shared" si="56"/>
        <v>0</v>
      </c>
      <c r="BZ23" s="7">
        <f t="shared" si="56"/>
        <v>0</v>
      </c>
      <c r="CA23" s="7">
        <f t="shared" si="56"/>
        <v>0</v>
      </c>
      <c r="CB23" s="7">
        <f t="shared" si="56"/>
        <v>0</v>
      </c>
      <c r="CC23" s="7">
        <f t="shared" si="61"/>
        <v>0</v>
      </c>
      <c r="CD23" s="7">
        <f t="shared" si="57"/>
        <v>0</v>
      </c>
      <c r="CE23" t="b">
        <f t="shared" si="62"/>
        <v>1</v>
      </c>
    </row>
    <row r="24" spans="3:86" outlineLevel="2" x14ac:dyDescent="0.5">
      <c r="C24" s="78"/>
      <c r="D24" s="78"/>
      <c r="E24" s="78"/>
      <c r="F24" s="78"/>
      <c r="G24" s="83"/>
      <c r="H24" s="72"/>
      <c r="I24" s="72"/>
      <c r="J24" s="72"/>
      <c r="K24" s="72"/>
      <c r="L24" s="72"/>
      <c r="M24" s="72"/>
      <c r="N24" s="72"/>
      <c r="O24" s="72"/>
      <c r="P24" s="72"/>
      <c r="Q24" s="72"/>
      <c r="R24" s="72">
        <f t="shared" si="34"/>
        <v>0</v>
      </c>
      <c r="S24" s="83"/>
      <c r="T24" s="88"/>
      <c r="U24" s="88"/>
      <c r="V24" s="88"/>
      <c r="W24" s="88"/>
      <c r="X24" s="88"/>
      <c r="Y24" s="88"/>
      <c r="Z24" s="88"/>
      <c r="AA24" s="88"/>
      <c r="AB24" s="88"/>
      <c r="AC24" s="88"/>
      <c r="AD24" s="7">
        <f t="shared" si="35"/>
        <v>0</v>
      </c>
      <c r="AE24" s="83"/>
      <c r="AF24" s="7">
        <f t="shared" si="58"/>
        <v>0</v>
      </c>
      <c r="AG24" s="7">
        <f t="shared" si="36"/>
        <v>0</v>
      </c>
      <c r="AH24" s="7">
        <f t="shared" si="37"/>
        <v>0</v>
      </c>
      <c r="AI24" s="7">
        <f t="shared" si="38"/>
        <v>0</v>
      </c>
      <c r="AJ24" s="7">
        <f t="shared" si="39"/>
        <v>0</v>
      </c>
      <c r="AK24" s="7">
        <f t="shared" si="40"/>
        <v>0</v>
      </c>
      <c r="AL24" s="7">
        <f t="shared" si="41"/>
        <v>0</v>
      </c>
      <c r="AM24" s="7">
        <f t="shared" si="42"/>
        <v>0</v>
      </c>
      <c r="AN24" s="7">
        <f t="shared" si="43"/>
        <v>0</v>
      </c>
      <c r="AO24" s="7">
        <f t="shared" si="44"/>
        <v>0</v>
      </c>
      <c r="AP24" s="7">
        <f t="shared" si="45"/>
        <v>0</v>
      </c>
      <c r="AQ24" s="83"/>
      <c r="AR24" s="7" t="str">
        <f t="shared" si="59"/>
        <v/>
      </c>
      <c r="AS24" s="7" t="str">
        <f t="shared" si="60"/>
        <v/>
      </c>
      <c r="AT24" s="7" t="str">
        <f t="shared" si="46"/>
        <v/>
      </c>
      <c r="AU24" s="7" t="str">
        <f t="shared" si="47"/>
        <v/>
      </c>
      <c r="AV24" s="7" t="str">
        <f t="shared" si="48"/>
        <v/>
      </c>
      <c r="AW24" s="7" t="str">
        <f t="shared" si="49"/>
        <v/>
      </c>
      <c r="AX24" s="7" t="str">
        <f t="shared" si="50"/>
        <v/>
      </c>
      <c r="AY24" s="7" t="str">
        <f t="shared" si="51"/>
        <v/>
      </c>
      <c r="AZ24" s="7" t="str">
        <f t="shared" si="52"/>
        <v/>
      </c>
      <c r="BA24" s="7" t="str">
        <f t="shared" si="53"/>
        <v/>
      </c>
      <c r="BB24" s="7">
        <f t="shared" si="54"/>
        <v>0</v>
      </c>
      <c r="BC24" s="83"/>
      <c r="BD24" s="88"/>
      <c r="BE24" s="88"/>
      <c r="BF24" s="88"/>
      <c r="BG24" s="88"/>
      <c r="BH24" s="88"/>
      <c r="BI24" s="88"/>
      <c r="BJ24" s="88"/>
      <c r="BK24" s="88"/>
      <c r="BL24" s="88"/>
      <c r="BM24" s="88"/>
      <c r="BN24" s="88"/>
      <c r="BO24" s="88"/>
      <c r="BP24" s="7">
        <f t="shared" si="55"/>
        <v>0</v>
      </c>
      <c r="BQ24" s="7">
        <f t="shared" si="56"/>
        <v>0</v>
      </c>
      <c r="BR24" s="7">
        <f t="shared" si="56"/>
        <v>0</v>
      </c>
      <c r="BS24" s="7">
        <f t="shared" si="56"/>
        <v>0</v>
      </c>
      <c r="BT24" s="7">
        <f t="shared" si="56"/>
        <v>0</v>
      </c>
      <c r="BU24" s="7">
        <f t="shared" si="56"/>
        <v>0</v>
      </c>
      <c r="BV24" s="7">
        <f t="shared" si="56"/>
        <v>0</v>
      </c>
      <c r="BW24" s="7">
        <f t="shared" si="56"/>
        <v>0</v>
      </c>
      <c r="BX24" s="7">
        <f t="shared" si="56"/>
        <v>0</v>
      </c>
      <c r="BY24" s="7">
        <f t="shared" si="56"/>
        <v>0</v>
      </c>
      <c r="BZ24" s="7">
        <f t="shared" si="56"/>
        <v>0</v>
      </c>
      <c r="CA24" s="7">
        <f t="shared" si="56"/>
        <v>0</v>
      </c>
      <c r="CB24" s="7">
        <f t="shared" si="56"/>
        <v>0</v>
      </c>
      <c r="CC24" s="7">
        <f t="shared" si="61"/>
        <v>0</v>
      </c>
      <c r="CD24" s="7">
        <f t="shared" si="57"/>
        <v>0</v>
      </c>
      <c r="CE24" t="b">
        <f t="shared" si="62"/>
        <v>1</v>
      </c>
    </row>
    <row r="25" spans="3:86" outlineLevel="2" x14ac:dyDescent="0.5">
      <c r="C25" s="78"/>
      <c r="D25" s="78"/>
      <c r="E25" s="78"/>
      <c r="F25" s="78"/>
      <c r="G25" s="83"/>
      <c r="H25" s="72"/>
      <c r="I25" s="72"/>
      <c r="J25" s="72"/>
      <c r="K25" s="72"/>
      <c r="L25" s="72"/>
      <c r="M25" s="72"/>
      <c r="N25" s="72"/>
      <c r="O25" s="72"/>
      <c r="P25" s="72"/>
      <c r="Q25" s="72"/>
      <c r="R25" s="72">
        <f t="shared" si="34"/>
        <v>0</v>
      </c>
      <c r="S25" s="83"/>
      <c r="T25" s="88"/>
      <c r="U25" s="88"/>
      <c r="V25" s="88"/>
      <c r="W25" s="88"/>
      <c r="X25" s="88"/>
      <c r="Y25" s="88"/>
      <c r="Z25" s="88"/>
      <c r="AA25" s="88"/>
      <c r="AB25" s="88"/>
      <c r="AC25" s="88"/>
      <c r="AD25" s="7">
        <f t="shared" si="35"/>
        <v>0</v>
      </c>
      <c r="AE25" s="83"/>
      <c r="AF25" s="7">
        <f t="shared" si="58"/>
        <v>0</v>
      </c>
      <c r="AG25" s="7">
        <f t="shared" si="36"/>
        <v>0</v>
      </c>
      <c r="AH25" s="7">
        <f t="shared" si="37"/>
        <v>0</v>
      </c>
      <c r="AI25" s="7">
        <f t="shared" si="38"/>
        <v>0</v>
      </c>
      <c r="AJ25" s="7">
        <f t="shared" si="39"/>
        <v>0</v>
      </c>
      <c r="AK25" s="7">
        <f t="shared" si="40"/>
        <v>0</v>
      </c>
      <c r="AL25" s="7">
        <f t="shared" si="41"/>
        <v>0</v>
      </c>
      <c r="AM25" s="7">
        <f t="shared" si="42"/>
        <v>0</v>
      </c>
      <c r="AN25" s="7">
        <f t="shared" si="43"/>
        <v>0</v>
      </c>
      <c r="AO25" s="7">
        <f t="shared" si="44"/>
        <v>0</v>
      </c>
      <c r="AP25" s="7">
        <f t="shared" si="45"/>
        <v>0</v>
      </c>
      <c r="AQ25" s="83"/>
      <c r="AR25" s="7" t="str">
        <f t="shared" si="59"/>
        <v/>
      </c>
      <c r="AS25" s="7" t="str">
        <f t="shared" si="60"/>
        <v/>
      </c>
      <c r="AT25" s="7" t="str">
        <f t="shared" si="46"/>
        <v/>
      </c>
      <c r="AU25" s="7" t="str">
        <f t="shared" si="47"/>
        <v/>
      </c>
      <c r="AV25" s="7" t="str">
        <f t="shared" si="48"/>
        <v/>
      </c>
      <c r="AW25" s="7" t="str">
        <f t="shared" si="49"/>
        <v/>
      </c>
      <c r="AX25" s="7" t="str">
        <f t="shared" si="50"/>
        <v/>
      </c>
      <c r="AY25" s="7" t="str">
        <f t="shared" si="51"/>
        <v/>
      </c>
      <c r="AZ25" s="7" t="str">
        <f t="shared" si="52"/>
        <v/>
      </c>
      <c r="BA25" s="7" t="str">
        <f t="shared" si="53"/>
        <v/>
      </c>
      <c r="BB25" s="7">
        <f t="shared" si="54"/>
        <v>0</v>
      </c>
      <c r="BC25" s="83"/>
      <c r="BD25" s="88"/>
      <c r="BE25" s="88"/>
      <c r="BF25" s="88"/>
      <c r="BG25" s="88"/>
      <c r="BH25" s="88"/>
      <c r="BI25" s="88"/>
      <c r="BJ25" s="88"/>
      <c r="BK25" s="88"/>
      <c r="BL25" s="88"/>
      <c r="BM25" s="88"/>
      <c r="BN25" s="88"/>
      <c r="BO25" s="88"/>
      <c r="BP25" s="7">
        <f t="shared" si="55"/>
        <v>0</v>
      </c>
      <c r="BQ25" s="7">
        <f t="shared" si="56"/>
        <v>0</v>
      </c>
      <c r="BR25" s="7">
        <f t="shared" si="56"/>
        <v>0</v>
      </c>
      <c r="BS25" s="7">
        <f t="shared" si="56"/>
        <v>0</v>
      </c>
      <c r="BT25" s="7">
        <f t="shared" si="56"/>
        <v>0</v>
      </c>
      <c r="BU25" s="7">
        <f t="shared" si="56"/>
        <v>0</v>
      </c>
      <c r="BV25" s="7">
        <f t="shared" si="56"/>
        <v>0</v>
      </c>
      <c r="BW25" s="7">
        <f t="shared" si="56"/>
        <v>0</v>
      </c>
      <c r="BX25" s="7">
        <f t="shared" si="56"/>
        <v>0</v>
      </c>
      <c r="BY25" s="7">
        <f t="shared" si="56"/>
        <v>0</v>
      </c>
      <c r="BZ25" s="7">
        <f t="shared" si="56"/>
        <v>0</v>
      </c>
      <c r="CA25" s="7">
        <f t="shared" si="56"/>
        <v>0</v>
      </c>
      <c r="CB25" s="7">
        <f t="shared" si="56"/>
        <v>0</v>
      </c>
      <c r="CC25" s="7">
        <f t="shared" si="61"/>
        <v>0</v>
      </c>
      <c r="CD25" s="7">
        <f t="shared" si="57"/>
        <v>0</v>
      </c>
      <c r="CE25" t="b">
        <f t="shared" si="62"/>
        <v>1</v>
      </c>
    </row>
    <row r="26" spans="3:86" outlineLevel="2" x14ac:dyDescent="0.5">
      <c r="C26" s="78"/>
      <c r="D26" s="78"/>
      <c r="E26" s="78"/>
      <c r="F26" s="78"/>
      <c r="G26" s="83"/>
      <c r="H26" s="72"/>
      <c r="I26" s="72"/>
      <c r="J26" s="72"/>
      <c r="K26" s="72"/>
      <c r="L26" s="72"/>
      <c r="M26" s="72"/>
      <c r="N26" s="72"/>
      <c r="O26" s="72"/>
      <c r="P26" s="72"/>
      <c r="Q26" s="72"/>
      <c r="R26" s="72">
        <f t="shared" si="34"/>
        <v>0</v>
      </c>
      <c r="S26" s="83"/>
      <c r="T26" s="88"/>
      <c r="U26" s="88"/>
      <c r="V26" s="88"/>
      <c r="W26" s="88"/>
      <c r="X26" s="88"/>
      <c r="Y26" s="88"/>
      <c r="Z26" s="88"/>
      <c r="AA26" s="88"/>
      <c r="AB26" s="88"/>
      <c r="AC26" s="88"/>
      <c r="AD26" s="7">
        <f t="shared" si="35"/>
        <v>0</v>
      </c>
      <c r="AE26" s="83"/>
      <c r="AF26" s="7">
        <f t="shared" si="58"/>
        <v>0</v>
      </c>
      <c r="AG26" s="7">
        <f t="shared" si="36"/>
        <v>0</v>
      </c>
      <c r="AH26" s="7">
        <f t="shared" si="37"/>
        <v>0</v>
      </c>
      <c r="AI26" s="7">
        <f t="shared" si="38"/>
        <v>0</v>
      </c>
      <c r="AJ26" s="7">
        <f t="shared" si="39"/>
        <v>0</v>
      </c>
      <c r="AK26" s="7">
        <f t="shared" si="40"/>
        <v>0</v>
      </c>
      <c r="AL26" s="7">
        <f t="shared" si="41"/>
        <v>0</v>
      </c>
      <c r="AM26" s="7">
        <f t="shared" si="42"/>
        <v>0</v>
      </c>
      <c r="AN26" s="7">
        <f t="shared" si="43"/>
        <v>0</v>
      </c>
      <c r="AO26" s="7">
        <f t="shared" si="44"/>
        <v>0</v>
      </c>
      <c r="AP26" s="7">
        <f t="shared" si="45"/>
        <v>0</v>
      </c>
      <c r="AQ26" s="83"/>
      <c r="AR26" s="7" t="str">
        <f t="shared" si="59"/>
        <v/>
      </c>
      <c r="AS26" s="7" t="str">
        <f t="shared" si="60"/>
        <v/>
      </c>
      <c r="AT26" s="7" t="str">
        <f t="shared" si="46"/>
        <v/>
      </c>
      <c r="AU26" s="7" t="str">
        <f t="shared" si="47"/>
        <v/>
      </c>
      <c r="AV26" s="7" t="str">
        <f t="shared" si="48"/>
        <v/>
      </c>
      <c r="AW26" s="7" t="str">
        <f t="shared" si="49"/>
        <v/>
      </c>
      <c r="AX26" s="7" t="str">
        <f t="shared" si="50"/>
        <v/>
      </c>
      <c r="AY26" s="7" t="str">
        <f t="shared" si="51"/>
        <v/>
      </c>
      <c r="AZ26" s="7" t="str">
        <f t="shared" si="52"/>
        <v/>
      </c>
      <c r="BA26" s="7" t="str">
        <f t="shared" si="53"/>
        <v/>
      </c>
      <c r="BB26" s="7">
        <f t="shared" si="54"/>
        <v>0</v>
      </c>
      <c r="BC26" s="83"/>
      <c r="BD26" s="88"/>
      <c r="BE26" s="88"/>
      <c r="BF26" s="88"/>
      <c r="BG26" s="88"/>
      <c r="BH26" s="88"/>
      <c r="BI26" s="88"/>
      <c r="BJ26" s="88"/>
      <c r="BK26" s="88"/>
      <c r="BL26" s="88"/>
      <c r="BM26" s="88"/>
      <c r="BN26" s="88"/>
      <c r="BO26" s="88"/>
      <c r="BP26" s="7">
        <f t="shared" si="55"/>
        <v>0</v>
      </c>
      <c r="BQ26" s="7">
        <f t="shared" si="56"/>
        <v>0</v>
      </c>
      <c r="BR26" s="7">
        <f t="shared" si="56"/>
        <v>0</v>
      </c>
      <c r="BS26" s="7">
        <f t="shared" si="56"/>
        <v>0</v>
      </c>
      <c r="BT26" s="7">
        <f t="shared" si="56"/>
        <v>0</v>
      </c>
      <c r="BU26" s="7">
        <f t="shared" si="56"/>
        <v>0</v>
      </c>
      <c r="BV26" s="7">
        <f t="shared" si="56"/>
        <v>0</v>
      </c>
      <c r="BW26" s="7">
        <f t="shared" si="56"/>
        <v>0</v>
      </c>
      <c r="BX26" s="7">
        <f t="shared" si="56"/>
        <v>0</v>
      </c>
      <c r="BY26" s="7">
        <f t="shared" si="56"/>
        <v>0</v>
      </c>
      <c r="BZ26" s="7">
        <f t="shared" si="56"/>
        <v>0</v>
      </c>
      <c r="CA26" s="7">
        <f t="shared" si="56"/>
        <v>0</v>
      </c>
      <c r="CB26" s="7">
        <f t="shared" si="56"/>
        <v>0</v>
      </c>
      <c r="CC26" s="7">
        <f t="shared" si="61"/>
        <v>0</v>
      </c>
      <c r="CD26" s="7">
        <f t="shared" si="57"/>
        <v>0</v>
      </c>
      <c r="CE26" t="b">
        <f t="shared" si="62"/>
        <v>1</v>
      </c>
    </row>
    <row r="27" spans="3:86" outlineLevel="2" x14ac:dyDescent="0.5">
      <c r="C27" s="90"/>
      <c r="D27" s="90"/>
      <c r="E27" s="90"/>
      <c r="F27" s="99"/>
      <c r="G27" s="83"/>
      <c r="H27" s="73"/>
      <c r="I27" s="73"/>
      <c r="J27" s="73"/>
      <c r="K27" s="73"/>
      <c r="L27" s="73"/>
      <c r="M27" s="73"/>
      <c r="N27" s="73"/>
      <c r="O27" s="73"/>
      <c r="P27" s="73"/>
      <c r="Q27" s="73"/>
      <c r="R27" s="73">
        <f t="shared" si="34"/>
        <v>0</v>
      </c>
      <c r="S27" s="83"/>
      <c r="T27" s="89"/>
      <c r="U27" s="89"/>
      <c r="V27" s="89"/>
      <c r="W27" s="89"/>
      <c r="X27" s="89"/>
      <c r="Y27" s="89"/>
      <c r="Z27" s="89"/>
      <c r="AA27" s="89"/>
      <c r="AB27" s="89"/>
      <c r="AC27" s="89"/>
      <c r="AD27" s="8">
        <f t="shared" si="35"/>
        <v>0</v>
      </c>
      <c r="AE27" s="83"/>
      <c r="AF27" s="8">
        <f t="shared" si="58"/>
        <v>0</v>
      </c>
      <c r="AG27" s="8">
        <f t="shared" si="36"/>
        <v>0</v>
      </c>
      <c r="AH27" s="8">
        <f t="shared" si="37"/>
        <v>0</v>
      </c>
      <c r="AI27" s="8">
        <f t="shared" si="38"/>
        <v>0</v>
      </c>
      <c r="AJ27" s="8">
        <f t="shared" si="39"/>
        <v>0</v>
      </c>
      <c r="AK27" s="8">
        <f t="shared" si="40"/>
        <v>0</v>
      </c>
      <c r="AL27" s="8">
        <f t="shared" si="41"/>
        <v>0</v>
      </c>
      <c r="AM27" s="8">
        <f t="shared" si="42"/>
        <v>0</v>
      </c>
      <c r="AN27" s="8">
        <f t="shared" si="43"/>
        <v>0</v>
      </c>
      <c r="AO27" s="8">
        <f t="shared" si="44"/>
        <v>0</v>
      </c>
      <c r="AP27" s="8">
        <f t="shared" si="45"/>
        <v>0</v>
      </c>
      <c r="AQ27" s="83"/>
      <c r="AR27" s="8" t="str">
        <f t="shared" si="59"/>
        <v/>
      </c>
      <c r="AS27" s="8" t="str">
        <f t="shared" si="60"/>
        <v/>
      </c>
      <c r="AT27" s="8" t="str">
        <f t="shared" si="46"/>
        <v/>
      </c>
      <c r="AU27" s="8" t="str">
        <f t="shared" si="47"/>
        <v/>
      </c>
      <c r="AV27" s="8" t="str">
        <f t="shared" si="48"/>
        <v/>
      </c>
      <c r="AW27" s="8" t="str">
        <f t="shared" si="49"/>
        <v/>
      </c>
      <c r="AX27" s="8" t="str">
        <f t="shared" si="50"/>
        <v/>
      </c>
      <c r="AY27" s="8" t="str">
        <f t="shared" si="51"/>
        <v/>
      </c>
      <c r="AZ27" s="8" t="str">
        <f t="shared" si="52"/>
        <v/>
      </c>
      <c r="BA27" s="8" t="str">
        <f t="shared" si="53"/>
        <v/>
      </c>
      <c r="BB27" s="8">
        <f t="shared" si="54"/>
        <v>0</v>
      </c>
      <c r="BC27" s="83"/>
      <c r="BD27" s="239"/>
      <c r="BE27" s="89"/>
      <c r="BF27" s="89"/>
      <c r="BG27" s="89"/>
      <c r="BH27" s="89"/>
      <c r="BI27" s="89"/>
      <c r="BJ27" s="89"/>
      <c r="BK27" s="89"/>
      <c r="BL27" s="89"/>
      <c r="BM27" s="89"/>
      <c r="BN27" s="89"/>
      <c r="BO27" s="89"/>
      <c r="BP27" s="8">
        <f t="shared" si="55"/>
        <v>0</v>
      </c>
      <c r="BQ27" s="8">
        <f t="shared" si="56"/>
        <v>0</v>
      </c>
      <c r="BR27" s="8">
        <f t="shared" si="56"/>
        <v>0</v>
      </c>
      <c r="BS27" s="8">
        <f t="shared" si="56"/>
        <v>0</v>
      </c>
      <c r="BT27" s="8">
        <f t="shared" si="56"/>
        <v>0</v>
      </c>
      <c r="BU27" s="8">
        <f t="shared" si="56"/>
        <v>0</v>
      </c>
      <c r="BV27" s="8">
        <f t="shared" si="56"/>
        <v>0</v>
      </c>
      <c r="BW27" s="8">
        <f t="shared" si="56"/>
        <v>0</v>
      </c>
      <c r="BX27" s="8">
        <f t="shared" si="56"/>
        <v>0</v>
      </c>
      <c r="BY27" s="8">
        <f t="shared" si="56"/>
        <v>0</v>
      </c>
      <c r="BZ27" s="8">
        <f t="shared" si="56"/>
        <v>0</v>
      </c>
      <c r="CA27" s="8">
        <f t="shared" si="56"/>
        <v>0</v>
      </c>
      <c r="CB27" s="8">
        <f t="shared" si="56"/>
        <v>0</v>
      </c>
      <c r="CC27" s="8">
        <f t="shared" si="61"/>
        <v>0</v>
      </c>
      <c r="CD27" s="7">
        <f t="shared" si="57"/>
        <v>0</v>
      </c>
      <c r="CE27" t="b">
        <f t="shared" si="62"/>
        <v>1</v>
      </c>
    </row>
    <row r="28" spans="3:86" outlineLevel="1" x14ac:dyDescent="0.5">
      <c r="C28" s="6" t="s">
        <v>92</v>
      </c>
      <c r="D28" s="2"/>
      <c r="E28" s="2"/>
      <c r="F28" s="2"/>
      <c r="G28" s="83"/>
      <c r="H28" s="9">
        <f t="shared" ref="H28:R28" si="63">SUBTOTAL(9,H18:H27)</f>
        <v>0</v>
      </c>
      <c r="I28" s="9">
        <f t="shared" si="63"/>
        <v>0</v>
      </c>
      <c r="J28" s="9">
        <f t="shared" si="63"/>
        <v>0</v>
      </c>
      <c r="K28" s="9">
        <f t="shared" si="63"/>
        <v>0</v>
      </c>
      <c r="L28" s="9">
        <f t="shared" si="63"/>
        <v>0</v>
      </c>
      <c r="M28" s="9">
        <f t="shared" si="63"/>
        <v>0</v>
      </c>
      <c r="N28" s="9">
        <f t="shared" si="63"/>
        <v>0</v>
      </c>
      <c r="O28" s="9">
        <f t="shared" si="63"/>
        <v>0</v>
      </c>
      <c r="P28" s="9">
        <f t="shared" si="63"/>
        <v>0</v>
      </c>
      <c r="Q28" s="9">
        <f t="shared" si="63"/>
        <v>0</v>
      </c>
      <c r="R28" s="9">
        <f t="shared" si="63"/>
        <v>0</v>
      </c>
      <c r="S28" s="83"/>
      <c r="T28" s="9">
        <f t="shared" ref="T28:AD28" si="64">SUBTOTAL(9,T18:T27)</f>
        <v>0</v>
      </c>
      <c r="U28" s="9">
        <f t="shared" si="64"/>
        <v>0</v>
      </c>
      <c r="V28" s="9">
        <f t="shared" si="64"/>
        <v>0</v>
      </c>
      <c r="W28" s="9">
        <f t="shared" si="64"/>
        <v>0</v>
      </c>
      <c r="X28" s="9">
        <f t="shared" si="64"/>
        <v>0</v>
      </c>
      <c r="Y28" s="9">
        <f t="shared" si="64"/>
        <v>0</v>
      </c>
      <c r="Z28" s="9">
        <f t="shared" si="64"/>
        <v>0</v>
      </c>
      <c r="AA28" s="9">
        <f t="shared" si="64"/>
        <v>0</v>
      </c>
      <c r="AB28" s="9">
        <f t="shared" si="64"/>
        <v>0</v>
      </c>
      <c r="AC28" s="9">
        <f t="shared" si="64"/>
        <v>0</v>
      </c>
      <c r="AD28" s="9">
        <f t="shared" si="64"/>
        <v>0</v>
      </c>
      <c r="AE28" s="83"/>
      <c r="AF28" s="9">
        <f t="shared" ref="AF28:AP28" si="65">SUBTOTAL(9,AF18:AF27)</f>
        <v>0</v>
      </c>
      <c r="AG28" s="9">
        <f t="shared" si="65"/>
        <v>0</v>
      </c>
      <c r="AH28" s="9">
        <f t="shared" si="65"/>
        <v>0</v>
      </c>
      <c r="AI28" s="9">
        <f t="shared" si="65"/>
        <v>0</v>
      </c>
      <c r="AJ28" s="9">
        <f t="shared" si="65"/>
        <v>0</v>
      </c>
      <c r="AK28" s="9">
        <f t="shared" si="65"/>
        <v>0</v>
      </c>
      <c r="AL28" s="9">
        <f t="shared" si="65"/>
        <v>0</v>
      </c>
      <c r="AM28" s="9">
        <f t="shared" si="65"/>
        <v>0</v>
      </c>
      <c r="AN28" s="9">
        <f t="shared" si="65"/>
        <v>0</v>
      </c>
      <c r="AO28" s="9">
        <f t="shared" si="65"/>
        <v>0</v>
      </c>
      <c r="AP28" s="9">
        <f t="shared" si="65"/>
        <v>0</v>
      </c>
      <c r="AQ28" s="83"/>
      <c r="AR28" s="9">
        <f t="shared" ref="AR28:BB28" si="66">SUBTOTAL(9,AR18:AR27)</f>
        <v>0</v>
      </c>
      <c r="AS28" s="9">
        <f t="shared" si="66"/>
        <v>0</v>
      </c>
      <c r="AT28" s="9">
        <f t="shared" si="66"/>
        <v>0</v>
      </c>
      <c r="AU28" s="9">
        <f t="shared" si="66"/>
        <v>0</v>
      </c>
      <c r="AV28" s="9">
        <f t="shared" si="66"/>
        <v>0</v>
      </c>
      <c r="AW28" s="9">
        <f t="shared" si="66"/>
        <v>0</v>
      </c>
      <c r="AX28" s="9">
        <f t="shared" si="66"/>
        <v>0</v>
      </c>
      <c r="AY28" s="9">
        <f t="shared" si="66"/>
        <v>0</v>
      </c>
      <c r="AZ28" s="9">
        <f t="shared" si="66"/>
        <v>0</v>
      </c>
      <c r="BA28" s="9">
        <f t="shared" si="66"/>
        <v>0</v>
      </c>
      <c r="BB28" s="9">
        <f t="shared" si="66"/>
        <v>0</v>
      </c>
      <c r="BC28" s="83"/>
      <c r="BD28" s="9">
        <f t="shared" ref="BD28:BP28" si="67">SUBTOTAL(9,BD18:BD27)</f>
        <v>0</v>
      </c>
      <c r="BE28" s="9">
        <f t="shared" si="67"/>
        <v>0</v>
      </c>
      <c r="BF28" s="9">
        <f t="shared" si="67"/>
        <v>0</v>
      </c>
      <c r="BG28" s="9">
        <f t="shared" si="67"/>
        <v>0</v>
      </c>
      <c r="BH28" s="9">
        <f t="shared" si="67"/>
        <v>0</v>
      </c>
      <c r="BI28" s="9">
        <f t="shared" si="67"/>
        <v>0</v>
      </c>
      <c r="BJ28" s="9">
        <f t="shared" si="67"/>
        <v>0</v>
      </c>
      <c r="BK28" s="9">
        <f t="shared" si="67"/>
        <v>0</v>
      </c>
      <c r="BL28" s="9">
        <f t="shared" si="67"/>
        <v>0</v>
      </c>
      <c r="BM28" s="9">
        <f t="shared" si="67"/>
        <v>0</v>
      </c>
      <c r="BN28" s="9">
        <f t="shared" si="67"/>
        <v>0</v>
      </c>
      <c r="BO28" s="9">
        <f t="shared" si="67"/>
        <v>0</v>
      </c>
      <c r="BP28" s="9">
        <f t="shared" si="67"/>
        <v>0</v>
      </c>
      <c r="BQ28" s="9">
        <f t="shared" ref="BQ28:CC28" si="68">SUBTOTAL(9,BQ19:BQ27)</f>
        <v>0</v>
      </c>
      <c r="BR28" s="9">
        <f t="shared" si="68"/>
        <v>0</v>
      </c>
      <c r="BS28" s="9">
        <f t="shared" si="68"/>
        <v>0</v>
      </c>
      <c r="BT28" s="9">
        <f t="shared" si="68"/>
        <v>0</v>
      </c>
      <c r="BU28" s="9">
        <f t="shared" si="68"/>
        <v>0</v>
      </c>
      <c r="BV28" s="9">
        <f t="shared" si="68"/>
        <v>0</v>
      </c>
      <c r="BW28" s="9">
        <f t="shared" si="68"/>
        <v>0</v>
      </c>
      <c r="BX28" s="9">
        <f t="shared" si="68"/>
        <v>0</v>
      </c>
      <c r="BY28" s="9">
        <f t="shared" si="68"/>
        <v>0</v>
      </c>
      <c r="BZ28" s="9">
        <f t="shared" si="68"/>
        <v>0</v>
      </c>
      <c r="CA28" s="9">
        <f t="shared" si="68"/>
        <v>0</v>
      </c>
      <c r="CB28" s="9">
        <f t="shared" si="68"/>
        <v>0</v>
      </c>
      <c r="CC28" s="9">
        <f t="shared" si="68"/>
        <v>0</v>
      </c>
      <c r="CD28" s="7">
        <f>SUBTOTAL(9,CD17:CD27)</f>
        <v>0</v>
      </c>
      <c r="CE28" t="b">
        <f t="shared" si="62"/>
        <v>1</v>
      </c>
    </row>
    <row r="29" spans="3:86" outlineLevel="2" x14ac:dyDescent="0.5">
      <c r="C29" s="5" t="s">
        <v>20</v>
      </c>
      <c r="F29" t="s">
        <v>113</v>
      </c>
      <c r="G29" s="83"/>
      <c r="H29" s="7"/>
      <c r="I29" s="7"/>
      <c r="J29" s="7"/>
      <c r="K29" s="7"/>
      <c r="L29" s="7"/>
      <c r="M29" s="7"/>
      <c r="N29" s="7"/>
      <c r="O29" s="7"/>
      <c r="P29" s="7"/>
      <c r="Q29" s="7"/>
      <c r="R29" s="7"/>
      <c r="S29" s="83"/>
      <c r="T29" s="7"/>
      <c r="U29" s="7"/>
      <c r="V29" s="7"/>
      <c r="W29" s="7"/>
      <c r="X29" s="7"/>
      <c r="Y29" s="7"/>
      <c r="Z29" s="7"/>
      <c r="AA29" s="7"/>
      <c r="AB29" s="7"/>
      <c r="AC29" s="7"/>
      <c r="AD29" s="7"/>
      <c r="AE29" s="83"/>
      <c r="AF29" s="7"/>
      <c r="AG29" s="7"/>
      <c r="AH29" s="7"/>
      <c r="AI29" s="7"/>
      <c r="AJ29" s="7"/>
      <c r="AK29" s="7"/>
      <c r="AL29" s="7"/>
      <c r="AM29" s="7"/>
      <c r="AN29" s="7"/>
      <c r="AO29" s="7"/>
      <c r="AP29" s="7"/>
      <c r="AQ29" s="83"/>
      <c r="AR29" s="7"/>
      <c r="AS29" s="7"/>
      <c r="AT29" s="7"/>
      <c r="AU29" s="7"/>
      <c r="AV29" s="7"/>
      <c r="AW29" s="7"/>
      <c r="AX29" s="7"/>
      <c r="AY29" s="7"/>
      <c r="AZ29" s="7"/>
      <c r="BA29" s="7"/>
      <c r="BB29" s="7"/>
      <c r="BC29" s="83"/>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row>
    <row r="30" spans="3:86" outlineLevel="2" x14ac:dyDescent="0.5">
      <c r="C30" s="78"/>
      <c r="D30" s="78"/>
      <c r="E30" s="78"/>
      <c r="F30" s="78"/>
      <c r="G30" s="83"/>
      <c r="H30" s="72"/>
      <c r="I30" s="72"/>
      <c r="J30" s="72"/>
      <c r="K30" s="72"/>
      <c r="L30" s="72"/>
      <c r="M30" s="72"/>
      <c r="N30" s="72"/>
      <c r="O30" s="72"/>
      <c r="P30" s="72"/>
      <c r="Q30" s="72"/>
      <c r="R30" s="72">
        <f t="shared" ref="R30:R38" si="69">SUM(H30:Q30)</f>
        <v>0</v>
      </c>
      <c r="S30" s="83"/>
      <c r="T30" s="88"/>
      <c r="U30" s="88"/>
      <c r="V30" s="88"/>
      <c r="W30" s="88"/>
      <c r="X30" s="88"/>
      <c r="Y30" s="88"/>
      <c r="Z30" s="88"/>
      <c r="AA30" s="88"/>
      <c r="AB30" s="88"/>
      <c r="AC30" s="88"/>
      <c r="AD30" s="7">
        <f t="shared" ref="AD30:AD38" si="70">SUM(T30:AC30)</f>
        <v>0</v>
      </c>
      <c r="AE30" s="83"/>
      <c r="AF30" s="7">
        <f>T30-H30</f>
        <v>0</v>
      </c>
      <c r="AG30" s="7">
        <f t="shared" ref="AG30:AG38" si="71">U30-I30</f>
        <v>0</v>
      </c>
      <c r="AH30" s="7">
        <f t="shared" ref="AH30:AH38" si="72">V30-J30</f>
        <v>0</v>
      </c>
      <c r="AI30" s="7">
        <f t="shared" ref="AI30:AI38" si="73">W30-K30</f>
        <v>0</v>
      </c>
      <c r="AJ30" s="7">
        <f t="shared" ref="AJ30:AJ38" si="74">X30-L30</f>
        <v>0</v>
      </c>
      <c r="AK30" s="7">
        <f t="shared" ref="AK30:AK38" si="75">Y30-M30</f>
        <v>0</v>
      </c>
      <c r="AL30" s="7">
        <f t="shared" ref="AL30:AL38" si="76">Z30-N30</f>
        <v>0</v>
      </c>
      <c r="AM30" s="7">
        <f t="shared" ref="AM30:AM38" si="77">AA30-O30</f>
        <v>0</v>
      </c>
      <c r="AN30" s="7">
        <f t="shared" ref="AN30:AN38" si="78">AB30-P30</f>
        <v>0</v>
      </c>
      <c r="AO30" s="7">
        <f t="shared" ref="AO30:AO38" si="79">AC30-Q30</f>
        <v>0</v>
      </c>
      <c r="AP30" s="7">
        <f t="shared" ref="AP30:AP38" si="80">SUM(AF30:AO30)</f>
        <v>0</v>
      </c>
      <c r="AQ30" s="83"/>
      <c r="AR30" s="7" t="str">
        <f>IF(OR(AF30="",AF30=0),"",AF30)</f>
        <v/>
      </c>
      <c r="AS30" s="7" t="str">
        <f>IF(OR(AG30="",AG30=0),"",AG30)</f>
        <v/>
      </c>
      <c r="AT30" s="7" t="str">
        <f t="shared" ref="AT30:AT38" si="81">IF(OR(AH30="",AH30=0),"",AH30)</f>
        <v/>
      </c>
      <c r="AU30" s="7" t="str">
        <f t="shared" ref="AU30:AU38" si="82">IF(OR(AI30="",AI30=0),"",AI30)</f>
        <v/>
      </c>
      <c r="AV30" s="7" t="str">
        <f t="shared" ref="AV30:AV38" si="83">IF(OR(AJ30="",AJ30=0),"",AJ30)</f>
        <v/>
      </c>
      <c r="AW30" s="7" t="str">
        <f t="shared" ref="AW30:AW38" si="84">IF(OR(AK30="",AK30=0),"",AK30)</f>
        <v/>
      </c>
      <c r="AX30" s="7" t="str">
        <f t="shared" ref="AX30:AX38" si="85">IF(OR(AL30="",AL30=0),"",AL30)</f>
        <v/>
      </c>
      <c r="AY30" s="7" t="str">
        <f t="shared" ref="AY30:AY38" si="86">IF(OR(AM30="",AM30=0),"",AM30)</f>
        <v/>
      </c>
      <c r="AZ30" s="7" t="str">
        <f t="shared" ref="AZ30:AZ38" si="87">IF(OR(AN30="",AN30=0),"",AN30)</f>
        <v/>
      </c>
      <c r="BA30" s="7" t="str">
        <f t="shared" ref="BA30:BA38" si="88">IF(OR(AO30="",AO30=0),"",AO30)</f>
        <v/>
      </c>
      <c r="BB30" s="7">
        <f t="shared" ref="BB30:BB38" si="89">SUM(AR30:BA30)</f>
        <v>0</v>
      </c>
      <c r="BC30" s="83"/>
      <c r="BD30" s="88"/>
      <c r="BE30" s="88"/>
      <c r="BF30" s="88"/>
      <c r="BG30" s="88"/>
      <c r="BH30" s="88"/>
      <c r="BI30" s="88"/>
      <c r="BJ30" s="88"/>
      <c r="BK30" s="88"/>
      <c r="BL30" s="88"/>
      <c r="BM30" s="88"/>
      <c r="BN30" s="88"/>
      <c r="BO30" s="88"/>
      <c r="BP30" s="7">
        <f t="shared" ref="BP30:BP38" si="90">SUM(BD30:BO30)</f>
        <v>0</v>
      </c>
      <c r="BQ30" s="7">
        <f t="shared" ref="BQ30:CB38" si="91">IF(OR($BS$3&gt;BQ$6,$BS$3=BQ$6),$CD30/$BS$3,"")</f>
        <v>0</v>
      </c>
      <c r="BR30" s="7">
        <f t="shared" si="91"/>
        <v>0</v>
      </c>
      <c r="BS30" s="7">
        <f t="shared" si="91"/>
        <v>0</v>
      </c>
      <c r="BT30" s="7">
        <f t="shared" si="91"/>
        <v>0</v>
      </c>
      <c r="BU30" s="7">
        <f t="shared" si="91"/>
        <v>0</v>
      </c>
      <c r="BV30" s="7">
        <f t="shared" si="91"/>
        <v>0</v>
      </c>
      <c r="BW30" s="7">
        <f t="shared" si="91"/>
        <v>0</v>
      </c>
      <c r="BX30" s="7">
        <f t="shared" si="91"/>
        <v>0</v>
      </c>
      <c r="BY30" s="7">
        <f t="shared" si="91"/>
        <v>0</v>
      </c>
      <c r="BZ30" s="7">
        <f t="shared" si="91"/>
        <v>0</v>
      </c>
      <c r="CA30" s="7">
        <f t="shared" si="91"/>
        <v>0</v>
      </c>
      <c r="CB30" s="7">
        <f t="shared" si="91"/>
        <v>0</v>
      </c>
      <c r="CC30" s="7">
        <f>SUM(BQ30:CB30)</f>
        <v>0</v>
      </c>
      <c r="CD30" s="7">
        <f t="shared" ref="CD30:CD38" si="92">SUMIFS(AF30:AP30,$AF$5:$AP$5,$BR$2)</f>
        <v>0</v>
      </c>
      <c r="CE30" t="b">
        <f>CC30=CD30</f>
        <v>1</v>
      </c>
    </row>
    <row r="31" spans="3:86" outlineLevel="2" x14ac:dyDescent="0.5">
      <c r="C31" s="78"/>
      <c r="D31" s="78"/>
      <c r="E31" s="78"/>
      <c r="F31" s="78"/>
      <c r="G31" s="83"/>
      <c r="H31" s="72"/>
      <c r="I31" s="72"/>
      <c r="J31" s="72"/>
      <c r="K31" s="72"/>
      <c r="L31" s="72"/>
      <c r="M31" s="72"/>
      <c r="N31" s="72"/>
      <c r="O31" s="72"/>
      <c r="P31" s="72"/>
      <c r="Q31" s="72"/>
      <c r="R31" s="72">
        <f t="shared" si="69"/>
        <v>0</v>
      </c>
      <c r="S31" s="83"/>
      <c r="T31" s="88"/>
      <c r="U31" s="88"/>
      <c r="V31" s="88"/>
      <c r="W31" s="88"/>
      <c r="X31" s="88"/>
      <c r="Y31" s="88"/>
      <c r="Z31" s="88"/>
      <c r="AA31" s="88"/>
      <c r="AB31" s="88"/>
      <c r="AC31" s="88"/>
      <c r="AD31" s="7">
        <f t="shared" si="70"/>
        <v>0</v>
      </c>
      <c r="AE31" s="83"/>
      <c r="AF31" s="7">
        <f t="shared" ref="AF31:AF38" si="93">T31-H31</f>
        <v>0</v>
      </c>
      <c r="AG31" s="7">
        <f t="shared" si="71"/>
        <v>0</v>
      </c>
      <c r="AH31" s="7">
        <f t="shared" si="72"/>
        <v>0</v>
      </c>
      <c r="AI31" s="7">
        <f t="shared" si="73"/>
        <v>0</v>
      </c>
      <c r="AJ31" s="7">
        <f t="shared" si="74"/>
        <v>0</v>
      </c>
      <c r="AK31" s="7">
        <f t="shared" si="75"/>
        <v>0</v>
      </c>
      <c r="AL31" s="7">
        <f t="shared" si="76"/>
        <v>0</v>
      </c>
      <c r="AM31" s="7">
        <f t="shared" si="77"/>
        <v>0</v>
      </c>
      <c r="AN31" s="7">
        <f t="shared" si="78"/>
        <v>0</v>
      </c>
      <c r="AO31" s="7">
        <f t="shared" si="79"/>
        <v>0</v>
      </c>
      <c r="AP31" s="7">
        <f t="shared" si="80"/>
        <v>0</v>
      </c>
      <c r="AQ31" s="83"/>
      <c r="AR31" s="7" t="str">
        <f t="shared" ref="AR31:AR38" si="94">IF(OR(AF31="",AF31=0),"",AF31)</f>
        <v/>
      </c>
      <c r="AS31" s="7" t="str">
        <f t="shared" ref="AS31:AS38" si="95">IF(OR(AG31="",AG31=0),"",AG31)</f>
        <v/>
      </c>
      <c r="AT31" s="7" t="str">
        <f t="shared" si="81"/>
        <v/>
      </c>
      <c r="AU31" s="7" t="str">
        <f t="shared" si="82"/>
        <v/>
      </c>
      <c r="AV31" s="7" t="str">
        <f t="shared" si="83"/>
        <v/>
      </c>
      <c r="AW31" s="7" t="str">
        <f t="shared" si="84"/>
        <v/>
      </c>
      <c r="AX31" s="7" t="str">
        <f t="shared" si="85"/>
        <v/>
      </c>
      <c r="AY31" s="7" t="str">
        <f t="shared" si="86"/>
        <v/>
      </c>
      <c r="AZ31" s="7" t="str">
        <f t="shared" si="87"/>
        <v/>
      </c>
      <c r="BA31" s="7" t="str">
        <f t="shared" si="88"/>
        <v/>
      </c>
      <c r="BB31" s="7">
        <f t="shared" si="89"/>
        <v>0</v>
      </c>
      <c r="BC31" s="83"/>
      <c r="BD31" s="88"/>
      <c r="BE31" s="88"/>
      <c r="BF31" s="88"/>
      <c r="BG31" s="88"/>
      <c r="BH31" s="88"/>
      <c r="BI31" s="88"/>
      <c r="BJ31" s="88"/>
      <c r="BK31" s="88"/>
      <c r="BL31" s="88"/>
      <c r="BM31" s="88"/>
      <c r="BN31" s="88"/>
      <c r="BO31" s="88"/>
      <c r="BP31" s="7">
        <f t="shared" si="90"/>
        <v>0</v>
      </c>
      <c r="BQ31" s="7">
        <f t="shared" si="91"/>
        <v>0</v>
      </c>
      <c r="BR31" s="7">
        <f t="shared" si="91"/>
        <v>0</v>
      </c>
      <c r="BS31" s="7">
        <f t="shared" si="91"/>
        <v>0</v>
      </c>
      <c r="BT31" s="7">
        <f t="shared" si="91"/>
        <v>0</v>
      </c>
      <c r="BU31" s="7">
        <f t="shared" si="91"/>
        <v>0</v>
      </c>
      <c r="BV31" s="7">
        <f t="shared" si="91"/>
        <v>0</v>
      </c>
      <c r="BW31" s="7">
        <f t="shared" si="91"/>
        <v>0</v>
      </c>
      <c r="BX31" s="7">
        <f t="shared" si="91"/>
        <v>0</v>
      </c>
      <c r="BY31" s="7">
        <f t="shared" si="91"/>
        <v>0</v>
      </c>
      <c r="BZ31" s="7">
        <f t="shared" si="91"/>
        <v>0</v>
      </c>
      <c r="CA31" s="7">
        <f t="shared" si="91"/>
        <v>0</v>
      </c>
      <c r="CB31" s="7">
        <f t="shared" si="91"/>
        <v>0</v>
      </c>
      <c r="CC31" s="7">
        <f t="shared" ref="CC31:CC38" si="96">SUM(BQ31:CB31)</f>
        <v>0</v>
      </c>
      <c r="CD31" s="7">
        <f t="shared" si="92"/>
        <v>0</v>
      </c>
      <c r="CE31" t="b">
        <f t="shared" ref="CE31:CE39" si="97">CC31=CD31</f>
        <v>1</v>
      </c>
    </row>
    <row r="32" spans="3:86" outlineLevel="2" x14ac:dyDescent="0.5">
      <c r="C32" s="78"/>
      <c r="D32" s="78"/>
      <c r="E32" s="78"/>
      <c r="F32" s="78"/>
      <c r="G32" s="83"/>
      <c r="H32" s="72"/>
      <c r="I32" s="72"/>
      <c r="J32" s="72"/>
      <c r="K32" s="72"/>
      <c r="L32" s="72"/>
      <c r="M32" s="72"/>
      <c r="N32" s="72"/>
      <c r="O32" s="72"/>
      <c r="P32" s="72"/>
      <c r="Q32" s="72"/>
      <c r="R32" s="72">
        <f t="shared" si="69"/>
        <v>0</v>
      </c>
      <c r="S32" s="83"/>
      <c r="T32" s="88"/>
      <c r="U32" s="88"/>
      <c r="V32" s="88"/>
      <c r="W32" s="88"/>
      <c r="X32" s="88"/>
      <c r="Y32" s="88"/>
      <c r="Z32" s="88"/>
      <c r="AA32" s="88"/>
      <c r="AB32" s="88"/>
      <c r="AC32" s="88"/>
      <c r="AD32" s="7">
        <f t="shared" si="70"/>
        <v>0</v>
      </c>
      <c r="AE32" s="83"/>
      <c r="AF32" s="7">
        <f t="shared" si="93"/>
        <v>0</v>
      </c>
      <c r="AG32" s="7">
        <f t="shared" si="71"/>
        <v>0</v>
      </c>
      <c r="AH32" s="7">
        <f t="shared" si="72"/>
        <v>0</v>
      </c>
      <c r="AI32" s="7">
        <f t="shared" si="73"/>
        <v>0</v>
      </c>
      <c r="AJ32" s="7">
        <f t="shared" si="74"/>
        <v>0</v>
      </c>
      <c r="AK32" s="7">
        <f t="shared" si="75"/>
        <v>0</v>
      </c>
      <c r="AL32" s="7">
        <f t="shared" si="76"/>
        <v>0</v>
      </c>
      <c r="AM32" s="7">
        <f t="shared" si="77"/>
        <v>0</v>
      </c>
      <c r="AN32" s="7">
        <f t="shared" si="78"/>
        <v>0</v>
      </c>
      <c r="AO32" s="7">
        <f t="shared" si="79"/>
        <v>0</v>
      </c>
      <c r="AP32" s="7">
        <f t="shared" si="80"/>
        <v>0</v>
      </c>
      <c r="AQ32" s="83"/>
      <c r="AR32" s="7" t="str">
        <f t="shared" si="94"/>
        <v/>
      </c>
      <c r="AS32" s="7" t="str">
        <f t="shared" si="95"/>
        <v/>
      </c>
      <c r="AT32" s="7" t="str">
        <f t="shared" si="81"/>
        <v/>
      </c>
      <c r="AU32" s="7" t="str">
        <f t="shared" si="82"/>
        <v/>
      </c>
      <c r="AV32" s="7" t="str">
        <f t="shared" si="83"/>
        <v/>
      </c>
      <c r="AW32" s="7" t="str">
        <f t="shared" si="84"/>
        <v/>
      </c>
      <c r="AX32" s="7" t="str">
        <f t="shared" si="85"/>
        <v/>
      </c>
      <c r="AY32" s="7" t="str">
        <f t="shared" si="86"/>
        <v/>
      </c>
      <c r="AZ32" s="7" t="str">
        <f t="shared" si="87"/>
        <v/>
      </c>
      <c r="BA32" s="7" t="str">
        <f t="shared" si="88"/>
        <v/>
      </c>
      <c r="BB32" s="7">
        <f t="shared" si="89"/>
        <v>0</v>
      </c>
      <c r="BC32" s="83"/>
      <c r="BD32" s="88"/>
      <c r="BE32" s="88"/>
      <c r="BF32" s="88"/>
      <c r="BG32" s="88"/>
      <c r="BH32" s="88"/>
      <c r="BI32" s="88"/>
      <c r="BJ32" s="88"/>
      <c r="BK32" s="88"/>
      <c r="BL32" s="88"/>
      <c r="BM32" s="88"/>
      <c r="BN32" s="88"/>
      <c r="BO32" s="88"/>
      <c r="BP32" s="7">
        <f t="shared" si="90"/>
        <v>0</v>
      </c>
      <c r="BQ32" s="7">
        <f t="shared" si="91"/>
        <v>0</v>
      </c>
      <c r="BR32" s="7">
        <f t="shared" si="91"/>
        <v>0</v>
      </c>
      <c r="BS32" s="7">
        <f t="shared" si="91"/>
        <v>0</v>
      </c>
      <c r="BT32" s="7">
        <f t="shared" si="91"/>
        <v>0</v>
      </c>
      <c r="BU32" s="7">
        <f t="shared" si="91"/>
        <v>0</v>
      </c>
      <c r="BV32" s="7">
        <f t="shared" si="91"/>
        <v>0</v>
      </c>
      <c r="BW32" s="7">
        <f t="shared" si="91"/>
        <v>0</v>
      </c>
      <c r="BX32" s="7">
        <f t="shared" si="91"/>
        <v>0</v>
      </c>
      <c r="BY32" s="7">
        <f t="shared" si="91"/>
        <v>0</v>
      </c>
      <c r="BZ32" s="7">
        <f t="shared" si="91"/>
        <v>0</v>
      </c>
      <c r="CA32" s="7">
        <f t="shared" si="91"/>
        <v>0</v>
      </c>
      <c r="CB32" s="7">
        <f t="shared" si="91"/>
        <v>0</v>
      </c>
      <c r="CC32" s="7">
        <f t="shared" si="96"/>
        <v>0</v>
      </c>
      <c r="CD32" s="7">
        <f t="shared" si="92"/>
        <v>0</v>
      </c>
      <c r="CE32" t="b">
        <f t="shared" si="97"/>
        <v>1</v>
      </c>
    </row>
    <row r="33" spans="3:83" outlineLevel="2" x14ac:dyDescent="0.5">
      <c r="C33" s="78"/>
      <c r="D33" s="78"/>
      <c r="E33" s="78"/>
      <c r="F33" s="78"/>
      <c r="G33" s="83"/>
      <c r="H33" s="72"/>
      <c r="I33" s="72"/>
      <c r="J33" s="72"/>
      <c r="K33" s="72"/>
      <c r="L33" s="72"/>
      <c r="M33" s="72"/>
      <c r="N33" s="72"/>
      <c r="O33" s="72"/>
      <c r="P33" s="72"/>
      <c r="Q33" s="72"/>
      <c r="R33" s="72">
        <f t="shared" si="69"/>
        <v>0</v>
      </c>
      <c r="S33" s="83"/>
      <c r="T33" s="88"/>
      <c r="U33" s="88"/>
      <c r="V33" s="88"/>
      <c r="W33" s="88"/>
      <c r="X33" s="88"/>
      <c r="Y33" s="88"/>
      <c r="Z33" s="88"/>
      <c r="AA33" s="88"/>
      <c r="AB33" s="88"/>
      <c r="AC33" s="88"/>
      <c r="AD33" s="7">
        <f t="shared" si="70"/>
        <v>0</v>
      </c>
      <c r="AE33" s="83"/>
      <c r="AF33" s="7">
        <f t="shared" si="93"/>
        <v>0</v>
      </c>
      <c r="AG33" s="7">
        <f t="shared" si="71"/>
        <v>0</v>
      </c>
      <c r="AH33" s="7">
        <f t="shared" si="72"/>
        <v>0</v>
      </c>
      <c r="AI33" s="7">
        <f t="shared" si="73"/>
        <v>0</v>
      </c>
      <c r="AJ33" s="7">
        <f t="shared" si="74"/>
        <v>0</v>
      </c>
      <c r="AK33" s="7">
        <f t="shared" si="75"/>
        <v>0</v>
      </c>
      <c r="AL33" s="7">
        <f t="shared" si="76"/>
        <v>0</v>
      </c>
      <c r="AM33" s="7">
        <f t="shared" si="77"/>
        <v>0</v>
      </c>
      <c r="AN33" s="7">
        <f t="shared" si="78"/>
        <v>0</v>
      </c>
      <c r="AO33" s="7">
        <f t="shared" si="79"/>
        <v>0</v>
      </c>
      <c r="AP33" s="7">
        <f t="shared" si="80"/>
        <v>0</v>
      </c>
      <c r="AQ33" s="83"/>
      <c r="AR33" s="7" t="str">
        <f t="shared" si="94"/>
        <v/>
      </c>
      <c r="AS33" s="7" t="str">
        <f t="shared" si="95"/>
        <v/>
      </c>
      <c r="AT33" s="7" t="str">
        <f t="shared" si="81"/>
        <v/>
      </c>
      <c r="AU33" s="7" t="str">
        <f t="shared" si="82"/>
        <v/>
      </c>
      <c r="AV33" s="7" t="str">
        <f t="shared" si="83"/>
        <v/>
      </c>
      <c r="AW33" s="7" t="str">
        <f t="shared" si="84"/>
        <v/>
      </c>
      <c r="AX33" s="7" t="str">
        <f t="shared" si="85"/>
        <v/>
      </c>
      <c r="AY33" s="7" t="str">
        <f t="shared" si="86"/>
        <v/>
      </c>
      <c r="AZ33" s="7" t="str">
        <f t="shared" si="87"/>
        <v/>
      </c>
      <c r="BA33" s="7" t="str">
        <f t="shared" si="88"/>
        <v/>
      </c>
      <c r="BB33" s="7">
        <f t="shared" si="89"/>
        <v>0</v>
      </c>
      <c r="BC33" s="83"/>
      <c r="BD33" s="88"/>
      <c r="BE33" s="88"/>
      <c r="BF33" s="88"/>
      <c r="BG33" s="88"/>
      <c r="BH33" s="88"/>
      <c r="BI33" s="88"/>
      <c r="BJ33" s="88"/>
      <c r="BK33" s="88"/>
      <c r="BL33" s="88"/>
      <c r="BM33" s="88"/>
      <c r="BN33" s="88"/>
      <c r="BO33" s="88"/>
      <c r="BP33" s="7">
        <f t="shared" si="90"/>
        <v>0</v>
      </c>
      <c r="BQ33" s="7">
        <f t="shared" si="91"/>
        <v>0</v>
      </c>
      <c r="BR33" s="7">
        <f t="shared" si="91"/>
        <v>0</v>
      </c>
      <c r="BS33" s="7">
        <f t="shared" si="91"/>
        <v>0</v>
      </c>
      <c r="BT33" s="7">
        <f t="shared" si="91"/>
        <v>0</v>
      </c>
      <c r="BU33" s="7">
        <f t="shared" si="91"/>
        <v>0</v>
      </c>
      <c r="BV33" s="7">
        <f t="shared" si="91"/>
        <v>0</v>
      </c>
      <c r="BW33" s="7">
        <f t="shared" si="91"/>
        <v>0</v>
      </c>
      <c r="BX33" s="7">
        <f t="shared" si="91"/>
        <v>0</v>
      </c>
      <c r="BY33" s="7">
        <f t="shared" si="91"/>
        <v>0</v>
      </c>
      <c r="BZ33" s="7">
        <f t="shared" si="91"/>
        <v>0</v>
      </c>
      <c r="CA33" s="7">
        <f t="shared" si="91"/>
        <v>0</v>
      </c>
      <c r="CB33" s="7">
        <f t="shared" si="91"/>
        <v>0</v>
      </c>
      <c r="CC33" s="7">
        <f t="shared" si="96"/>
        <v>0</v>
      </c>
      <c r="CD33" s="7">
        <f t="shared" si="92"/>
        <v>0</v>
      </c>
      <c r="CE33" t="b">
        <f t="shared" si="97"/>
        <v>1</v>
      </c>
    </row>
    <row r="34" spans="3:83" outlineLevel="2" x14ac:dyDescent="0.5">
      <c r="C34" s="78"/>
      <c r="D34" s="78"/>
      <c r="E34" s="78"/>
      <c r="F34" s="78"/>
      <c r="G34" s="83"/>
      <c r="H34" s="72"/>
      <c r="I34" s="72"/>
      <c r="J34" s="72"/>
      <c r="K34" s="72"/>
      <c r="L34" s="72"/>
      <c r="M34" s="72"/>
      <c r="N34" s="72"/>
      <c r="O34" s="72"/>
      <c r="P34" s="72"/>
      <c r="Q34" s="72"/>
      <c r="R34" s="72">
        <f t="shared" si="69"/>
        <v>0</v>
      </c>
      <c r="S34" s="83"/>
      <c r="T34" s="88"/>
      <c r="U34" s="88"/>
      <c r="V34" s="88"/>
      <c r="W34" s="88"/>
      <c r="X34" s="88"/>
      <c r="Y34" s="88"/>
      <c r="Z34" s="88"/>
      <c r="AA34" s="88"/>
      <c r="AB34" s="88"/>
      <c r="AC34" s="88"/>
      <c r="AD34" s="7">
        <f t="shared" si="70"/>
        <v>0</v>
      </c>
      <c r="AE34" s="83"/>
      <c r="AF34" s="7">
        <f t="shared" si="93"/>
        <v>0</v>
      </c>
      <c r="AG34" s="7">
        <f t="shared" si="71"/>
        <v>0</v>
      </c>
      <c r="AH34" s="7">
        <f t="shared" si="72"/>
        <v>0</v>
      </c>
      <c r="AI34" s="7">
        <f t="shared" si="73"/>
        <v>0</v>
      </c>
      <c r="AJ34" s="7">
        <f t="shared" si="74"/>
        <v>0</v>
      </c>
      <c r="AK34" s="7">
        <f t="shared" si="75"/>
        <v>0</v>
      </c>
      <c r="AL34" s="7">
        <f t="shared" si="76"/>
        <v>0</v>
      </c>
      <c r="AM34" s="7">
        <f t="shared" si="77"/>
        <v>0</v>
      </c>
      <c r="AN34" s="7">
        <f t="shared" si="78"/>
        <v>0</v>
      </c>
      <c r="AO34" s="7">
        <f t="shared" si="79"/>
        <v>0</v>
      </c>
      <c r="AP34" s="7">
        <f t="shared" si="80"/>
        <v>0</v>
      </c>
      <c r="AQ34" s="83"/>
      <c r="AR34" s="7" t="str">
        <f t="shared" si="94"/>
        <v/>
      </c>
      <c r="AS34" s="7" t="str">
        <f t="shared" si="95"/>
        <v/>
      </c>
      <c r="AT34" s="7" t="str">
        <f t="shared" si="81"/>
        <v/>
      </c>
      <c r="AU34" s="7" t="str">
        <f t="shared" si="82"/>
        <v/>
      </c>
      <c r="AV34" s="7" t="str">
        <f t="shared" si="83"/>
        <v/>
      </c>
      <c r="AW34" s="7" t="str">
        <f t="shared" si="84"/>
        <v/>
      </c>
      <c r="AX34" s="7" t="str">
        <f t="shared" si="85"/>
        <v/>
      </c>
      <c r="AY34" s="7" t="str">
        <f t="shared" si="86"/>
        <v/>
      </c>
      <c r="AZ34" s="7" t="str">
        <f t="shared" si="87"/>
        <v/>
      </c>
      <c r="BA34" s="7" t="str">
        <f t="shared" si="88"/>
        <v/>
      </c>
      <c r="BB34" s="7">
        <f t="shared" si="89"/>
        <v>0</v>
      </c>
      <c r="BC34" s="83"/>
      <c r="BD34" s="88"/>
      <c r="BE34" s="88"/>
      <c r="BF34" s="88"/>
      <c r="BG34" s="88"/>
      <c r="BH34" s="88"/>
      <c r="BI34" s="88"/>
      <c r="BJ34" s="88"/>
      <c r="BK34" s="88"/>
      <c r="BL34" s="88"/>
      <c r="BM34" s="88"/>
      <c r="BN34" s="88"/>
      <c r="BO34" s="88"/>
      <c r="BP34" s="7">
        <f t="shared" si="90"/>
        <v>0</v>
      </c>
      <c r="BQ34" s="7">
        <f t="shared" si="91"/>
        <v>0</v>
      </c>
      <c r="BR34" s="7">
        <f t="shared" si="91"/>
        <v>0</v>
      </c>
      <c r="BS34" s="7">
        <f t="shared" si="91"/>
        <v>0</v>
      </c>
      <c r="BT34" s="7">
        <f t="shared" si="91"/>
        <v>0</v>
      </c>
      <c r="BU34" s="7">
        <f t="shared" si="91"/>
        <v>0</v>
      </c>
      <c r="BV34" s="7">
        <f t="shared" si="91"/>
        <v>0</v>
      </c>
      <c r="BW34" s="7">
        <f t="shared" si="91"/>
        <v>0</v>
      </c>
      <c r="BX34" s="7">
        <f t="shared" si="91"/>
        <v>0</v>
      </c>
      <c r="BY34" s="7">
        <f t="shared" si="91"/>
        <v>0</v>
      </c>
      <c r="BZ34" s="7">
        <f t="shared" si="91"/>
        <v>0</v>
      </c>
      <c r="CA34" s="7">
        <f t="shared" si="91"/>
        <v>0</v>
      </c>
      <c r="CB34" s="7">
        <f t="shared" si="91"/>
        <v>0</v>
      </c>
      <c r="CC34" s="7">
        <f t="shared" si="96"/>
        <v>0</v>
      </c>
      <c r="CD34" s="7">
        <f t="shared" si="92"/>
        <v>0</v>
      </c>
      <c r="CE34" t="b">
        <f t="shared" si="97"/>
        <v>1</v>
      </c>
    </row>
    <row r="35" spans="3:83" outlineLevel="2" x14ac:dyDescent="0.5">
      <c r="C35" s="78"/>
      <c r="D35" s="78"/>
      <c r="E35" s="78"/>
      <c r="F35" s="78"/>
      <c r="G35" s="83"/>
      <c r="H35" s="72"/>
      <c r="I35" s="72"/>
      <c r="J35" s="72"/>
      <c r="K35" s="72"/>
      <c r="L35" s="72"/>
      <c r="M35" s="72"/>
      <c r="N35" s="72"/>
      <c r="O35" s="72"/>
      <c r="P35" s="72"/>
      <c r="Q35" s="72"/>
      <c r="R35" s="72">
        <f t="shared" si="69"/>
        <v>0</v>
      </c>
      <c r="S35" s="83"/>
      <c r="T35" s="88"/>
      <c r="U35" s="88"/>
      <c r="V35" s="88"/>
      <c r="W35" s="88"/>
      <c r="X35" s="88"/>
      <c r="Y35" s="88"/>
      <c r="Z35" s="88"/>
      <c r="AA35" s="88"/>
      <c r="AB35" s="88"/>
      <c r="AC35" s="88"/>
      <c r="AD35" s="7">
        <f t="shared" si="70"/>
        <v>0</v>
      </c>
      <c r="AE35" s="83"/>
      <c r="AF35" s="7">
        <f t="shared" si="93"/>
        <v>0</v>
      </c>
      <c r="AG35" s="7">
        <f t="shared" si="71"/>
        <v>0</v>
      </c>
      <c r="AH35" s="7">
        <f t="shared" si="72"/>
        <v>0</v>
      </c>
      <c r="AI35" s="7">
        <f t="shared" si="73"/>
        <v>0</v>
      </c>
      <c r="AJ35" s="7">
        <f t="shared" si="74"/>
        <v>0</v>
      </c>
      <c r="AK35" s="7">
        <f t="shared" si="75"/>
        <v>0</v>
      </c>
      <c r="AL35" s="7">
        <f t="shared" si="76"/>
        <v>0</v>
      </c>
      <c r="AM35" s="7">
        <f t="shared" si="77"/>
        <v>0</v>
      </c>
      <c r="AN35" s="7">
        <f t="shared" si="78"/>
        <v>0</v>
      </c>
      <c r="AO35" s="7">
        <f t="shared" si="79"/>
        <v>0</v>
      </c>
      <c r="AP35" s="7">
        <f t="shared" si="80"/>
        <v>0</v>
      </c>
      <c r="AQ35" s="83"/>
      <c r="AR35" s="7" t="str">
        <f t="shared" si="94"/>
        <v/>
      </c>
      <c r="AS35" s="7" t="str">
        <f t="shared" si="95"/>
        <v/>
      </c>
      <c r="AT35" s="7" t="str">
        <f t="shared" si="81"/>
        <v/>
      </c>
      <c r="AU35" s="7" t="str">
        <f t="shared" si="82"/>
        <v/>
      </c>
      <c r="AV35" s="7" t="str">
        <f t="shared" si="83"/>
        <v/>
      </c>
      <c r="AW35" s="7" t="str">
        <f t="shared" si="84"/>
        <v/>
      </c>
      <c r="AX35" s="7" t="str">
        <f t="shared" si="85"/>
        <v/>
      </c>
      <c r="AY35" s="7" t="str">
        <f t="shared" si="86"/>
        <v/>
      </c>
      <c r="AZ35" s="7" t="str">
        <f t="shared" si="87"/>
        <v/>
      </c>
      <c r="BA35" s="7" t="str">
        <f t="shared" si="88"/>
        <v/>
      </c>
      <c r="BB35" s="7">
        <f t="shared" si="89"/>
        <v>0</v>
      </c>
      <c r="BC35" s="83"/>
      <c r="BD35" s="88"/>
      <c r="BE35" s="88"/>
      <c r="BF35" s="88"/>
      <c r="BG35" s="88"/>
      <c r="BH35" s="88"/>
      <c r="BI35" s="88"/>
      <c r="BJ35" s="88"/>
      <c r="BK35" s="88"/>
      <c r="BL35" s="88"/>
      <c r="BM35" s="88"/>
      <c r="BN35" s="88"/>
      <c r="BO35" s="88"/>
      <c r="BP35" s="7">
        <f t="shared" si="90"/>
        <v>0</v>
      </c>
      <c r="BQ35" s="7">
        <f t="shared" si="91"/>
        <v>0</v>
      </c>
      <c r="BR35" s="7">
        <f t="shared" si="91"/>
        <v>0</v>
      </c>
      <c r="BS35" s="7">
        <f t="shared" si="91"/>
        <v>0</v>
      </c>
      <c r="BT35" s="7">
        <f t="shared" si="91"/>
        <v>0</v>
      </c>
      <c r="BU35" s="7">
        <f t="shared" si="91"/>
        <v>0</v>
      </c>
      <c r="BV35" s="7">
        <f t="shared" si="91"/>
        <v>0</v>
      </c>
      <c r="BW35" s="7">
        <f t="shared" si="91"/>
        <v>0</v>
      </c>
      <c r="BX35" s="7">
        <f t="shared" si="91"/>
        <v>0</v>
      </c>
      <c r="BY35" s="7">
        <f t="shared" si="91"/>
        <v>0</v>
      </c>
      <c r="BZ35" s="7">
        <f t="shared" si="91"/>
        <v>0</v>
      </c>
      <c r="CA35" s="7">
        <f t="shared" si="91"/>
        <v>0</v>
      </c>
      <c r="CB35" s="7">
        <f t="shared" si="91"/>
        <v>0</v>
      </c>
      <c r="CC35" s="7">
        <f t="shared" si="96"/>
        <v>0</v>
      </c>
      <c r="CD35" s="7">
        <f t="shared" si="92"/>
        <v>0</v>
      </c>
      <c r="CE35" t="b">
        <f t="shared" si="97"/>
        <v>1</v>
      </c>
    </row>
    <row r="36" spans="3:83" outlineLevel="2" x14ac:dyDescent="0.5">
      <c r="C36" s="78"/>
      <c r="D36" s="78"/>
      <c r="E36" s="78"/>
      <c r="F36" s="78"/>
      <c r="G36" s="83"/>
      <c r="H36" s="72"/>
      <c r="I36" s="72"/>
      <c r="J36" s="72"/>
      <c r="K36" s="72"/>
      <c r="L36" s="72"/>
      <c r="M36" s="72"/>
      <c r="N36" s="72"/>
      <c r="O36" s="72"/>
      <c r="P36" s="72"/>
      <c r="Q36" s="72"/>
      <c r="R36" s="72">
        <f t="shared" si="69"/>
        <v>0</v>
      </c>
      <c r="S36" s="83"/>
      <c r="T36" s="88"/>
      <c r="U36" s="88"/>
      <c r="V36" s="88"/>
      <c r="W36" s="88"/>
      <c r="X36" s="88"/>
      <c r="Y36" s="88"/>
      <c r="Z36" s="88"/>
      <c r="AA36" s="88"/>
      <c r="AB36" s="88"/>
      <c r="AC36" s="88"/>
      <c r="AD36" s="7">
        <f t="shared" si="70"/>
        <v>0</v>
      </c>
      <c r="AE36" s="83"/>
      <c r="AF36" s="7">
        <f t="shared" si="93"/>
        <v>0</v>
      </c>
      <c r="AG36" s="7">
        <f t="shared" si="71"/>
        <v>0</v>
      </c>
      <c r="AH36" s="7">
        <f t="shared" si="72"/>
        <v>0</v>
      </c>
      <c r="AI36" s="7">
        <f t="shared" si="73"/>
        <v>0</v>
      </c>
      <c r="AJ36" s="7">
        <f t="shared" si="74"/>
        <v>0</v>
      </c>
      <c r="AK36" s="7">
        <f t="shared" si="75"/>
        <v>0</v>
      </c>
      <c r="AL36" s="7">
        <f t="shared" si="76"/>
        <v>0</v>
      </c>
      <c r="AM36" s="7">
        <f t="shared" si="77"/>
        <v>0</v>
      </c>
      <c r="AN36" s="7">
        <f t="shared" si="78"/>
        <v>0</v>
      </c>
      <c r="AO36" s="7">
        <f t="shared" si="79"/>
        <v>0</v>
      </c>
      <c r="AP36" s="7">
        <f t="shared" si="80"/>
        <v>0</v>
      </c>
      <c r="AQ36" s="83"/>
      <c r="AR36" s="7" t="str">
        <f t="shared" si="94"/>
        <v/>
      </c>
      <c r="AS36" s="7" t="str">
        <f t="shared" si="95"/>
        <v/>
      </c>
      <c r="AT36" s="7" t="str">
        <f t="shared" si="81"/>
        <v/>
      </c>
      <c r="AU36" s="7" t="str">
        <f t="shared" si="82"/>
        <v/>
      </c>
      <c r="AV36" s="7" t="str">
        <f t="shared" si="83"/>
        <v/>
      </c>
      <c r="AW36" s="7" t="str">
        <f t="shared" si="84"/>
        <v/>
      </c>
      <c r="AX36" s="7" t="str">
        <f t="shared" si="85"/>
        <v/>
      </c>
      <c r="AY36" s="7" t="str">
        <f t="shared" si="86"/>
        <v/>
      </c>
      <c r="AZ36" s="7" t="str">
        <f t="shared" si="87"/>
        <v/>
      </c>
      <c r="BA36" s="7" t="str">
        <f t="shared" si="88"/>
        <v/>
      </c>
      <c r="BB36" s="7">
        <f t="shared" si="89"/>
        <v>0</v>
      </c>
      <c r="BC36" s="83"/>
      <c r="BD36" s="88"/>
      <c r="BE36" s="88"/>
      <c r="BF36" s="88"/>
      <c r="BG36" s="88"/>
      <c r="BH36" s="88"/>
      <c r="BI36" s="88"/>
      <c r="BJ36" s="88"/>
      <c r="BK36" s="88"/>
      <c r="BL36" s="88"/>
      <c r="BM36" s="88"/>
      <c r="BN36" s="88"/>
      <c r="BO36" s="88"/>
      <c r="BP36" s="7">
        <f t="shared" si="90"/>
        <v>0</v>
      </c>
      <c r="BQ36" s="7">
        <f t="shared" si="91"/>
        <v>0</v>
      </c>
      <c r="BR36" s="7">
        <f t="shared" si="91"/>
        <v>0</v>
      </c>
      <c r="BS36" s="7">
        <f t="shared" si="91"/>
        <v>0</v>
      </c>
      <c r="BT36" s="7">
        <f t="shared" si="91"/>
        <v>0</v>
      </c>
      <c r="BU36" s="7">
        <f t="shared" si="91"/>
        <v>0</v>
      </c>
      <c r="BV36" s="7">
        <f t="shared" si="91"/>
        <v>0</v>
      </c>
      <c r="BW36" s="7">
        <f t="shared" si="91"/>
        <v>0</v>
      </c>
      <c r="BX36" s="7">
        <f t="shared" si="91"/>
        <v>0</v>
      </c>
      <c r="BY36" s="7">
        <f t="shared" si="91"/>
        <v>0</v>
      </c>
      <c r="BZ36" s="7">
        <f t="shared" si="91"/>
        <v>0</v>
      </c>
      <c r="CA36" s="7">
        <f t="shared" si="91"/>
        <v>0</v>
      </c>
      <c r="CB36" s="7">
        <f t="shared" si="91"/>
        <v>0</v>
      </c>
      <c r="CC36" s="7">
        <f t="shared" si="96"/>
        <v>0</v>
      </c>
      <c r="CD36" s="7">
        <f t="shared" si="92"/>
        <v>0</v>
      </c>
      <c r="CE36" t="b">
        <f t="shared" si="97"/>
        <v>1</v>
      </c>
    </row>
    <row r="37" spans="3:83" outlineLevel="2" x14ac:dyDescent="0.5">
      <c r="C37" s="78"/>
      <c r="D37" s="78"/>
      <c r="E37" s="78"/>
      <c r="F37" s="78"/>
      <c r="G37" s="83"/>
      <c r="H37" s="72"/>
      <c r="I37" s="72"/>
      <c r="J37" s="72"/>
      <c r="K37" s="72"/>
      <c r="L37" s="72"/>
      <c r="M37" s="72"/>
      <c r="N37" s="72"/>
      <c r="O37" s="72"/>
      <c r="P37" s="72"/>
      <c r="Q37" s="72"/>
      <c r="R37" s="72">
        <f t="shared" si="69"/>
        <v>0</v>
      </c>
      <c r="S37" s="83"/>
      <c r="T37" s="88"/>
      <c r="U37" s="88"/>
      <c r="V37" s="88"/>
      <c r="W37" s="88"/>
      <c r="X37" s="88"/>
      <c r="Y37" s="88"/>
      <c r="Z37" s="88"/>
      <c r="AA37" s="88"/>
      <c r="AB37" s="88"/>
      <c r="AC37" s="88"/>
      <c r="AD37" s="7">
        <f t="shared" si="70"/>
        <v>0</v>
      </c>
      <c r="AE37" s="83"/>
      <c r="AF37" s="7">
        <f t="shared" si="93"/>
        <v>0</v>
      </c>
      <c r="AG37" s="7">
        <f t="shared" si="71"/>
        <v>0</v>
      </c>
      <c r="AH37" s="7">
        <f t="shared" si="72"/>
        <v>0</v>
      </c>
      <c r="AI37" s="7">
        <f t="shared" si="73"/>
        <v>0</v>
      </c>
      <c r="AJ37" s="7">
        <f t="shared" si="74"/>
        <v>0</v>
      </c>
      <c r="AK37" s="7">
        <f t="shared" si="75"/>
        <v>0</v>
      </c>
      <c r="AL37" s="7">
        <f t="shared" si="76"/>
        <v>0</v>
      </c>
      <c r="AM37" s="7">
        <f t="shared" si="77"/>
        <v>0</v>
      </c>
      <c r="AN37" s="7">
        <f t="shared" si="78"/>
        <v>0</v>
      </c>
      <c r="AO37" s="7">
        <f t="shared" si="79"/>
        <v>0</v>
      </c>
      <c r="AP37" s="7">
        <f t="shared" si="80"/>
        <v>0</v>
      </c>
      <c r="AQ37" s="83"/>
      <c r="AR37" s="7" t="str">
        <f t="shared" si="94"/>
        <v/>
      </c>
      <c r="AS37" s="7" t="str">
        <f t="shared" si="95"/>
        <v/>
      </c>
      <c r="AT37" s="7" t="str">
        <f t="shared" si="81"/>
        <v/>
      </c>
      <c r="AU37" s="7" t="str">
        <f t="shared" si="82"/>
        <v/>
      </c>
      <c r="AV37" s="7" t="str">
        <f t="shared" si="83"/>
        <v/>
      </c>
      <c r="AW37" s="7" t="str">
        <f t="shared" si="84"/>
        <v/>
      </c>
      <c r="AX37" s="7" t="str">
        <f t="shared" si="85"/>
        <v/>
      </c>
      <c r="AY37" s="7" t="str">
        <f t="shared" si="86"/>
        <v/>
      </c>
      <c r="AZ37" s="7" t="str">
        <f t="shared" si="87"/>
        <v/>
      </c>
      <c r="BA37" s="7" t="str">
        <f t="shared" si="88"/>
        <v/>
      </c>
      <c r="BB37" s="7">
        <f t="shared" si="89"/>
        <v>0</v>
      </c>
      <c r="BC37" s="83"/>
      <c r="BD37" s="88"/>
      <c r="BE37" s="88"/>
      <c r="BF37" s="88"/>
      <c r="BG37" s="88"/>
      <c r="BH37" s="88"/>
      <c r="BI37" s="88"/>
      <c r="BJ37" s="88"/>
      <c r="BK37" s="88"/>
      <c r="BL37" s="88"/>
      <c r="BM37" s="88"/>
      <c r="BN37" s="88"/>
      <c r="BO37" s="88"/>
      <c r="BP37" s="7">
        <f t="shared" si="90"/>
        <v>0</v>
      </c>
      <c r="BQ37" s="7">
        <f t="shared" si="91"/>
        <v>0</v>
      </c>
      <c r="BR37" s="7">
        <f t="shared" si="91"/>
        <v>0</v>
      </c>
      <c r="BS37" s="7">
        <f t="shared" si="91"/>
        <v>0</v>
      </c>
      <c r="BT37" s="7">
        <f t="shared" si="91"/>
        <v>0</v>
      </c>
      <c r="BU37" s="7">
        <f t="shared" si="91"/>
        <v>0</v>
      </c>
      <c r="BV37" s="7">
        <f t="shared" si="91"/>
        <v>0</v>
      </c>
      <c r="BW37" s="7">
        <f t="shared" si="91"/>
        <v>0</v>
      </c>
      <c r="BX37" s="7">
        <f t="shared" si="91"/>
        <v>0</v>
      </c>
      <c r="BY37" s="7">
        <f t="shared" si="91"/>
        <v>0</v>
      </c>
      <c r="BZ37" s="7">
        <f t="shared" si="91"/>
        <v>0</v>
      </c>
      <c r="CA37" s="7">
        <f t="shared" si="91"/>
        <v>0</v>
      </c>
      <c r="CB37" s="7">
        <f t="shared" si="91"/>
        <v>0</v>
      </c>
      <c r="CC37" s="7">
        <f t="shared" si="96"/>
        <v>0</v>
      </c>
      <c r="CD37" s="7">
        <f t="shared" si="92"/>
        <v>0</v>
      </c>
      <c r="CE37" t="b">
        <f t="shared" si="97"/>
        <v>1</v>
      </c>
    </row>
    <row r="38" spans="3:83" outlineLevel="2" x14ac:dyDescent="0.5">
      <c r="C38" s="90"/>
      <c r="D38" s="90"/>
      <c r="E38" s="90"/>
      <c r="F38" s="99"/>
      <c r="G38" s="83"/>
      <c r="H38" s="73"/>
      <c r="I38" s="73"/>
      <c r="J38" s="73"/>
      <c r="K38" s="73"/>
      <c r="L38" s="73"/>
      <c r="M38" s="73"/>
      <c r="N38" s="73"/>
      <c r="O38" s="73"/>
      <c r="P38" s="73"/>
      <c r="Q38" s="73"/>
      <c r="R38" s="73">
        <f t="shared" si="69"/>
        <v>0</v>
      </c>
      <c r="S38" s="83"/>
      <c r="T38" s="89"/>
      <c r="U38" s="89"/>
      <c r="V38" s="89"/>
      <c r="W38" s="89"/>
      <c r="X38" s="89"/>
      <c r="Y38" s="89"/>
      <c r="Z38" s="89"/>
      <c r="AA38" s="89"/>
      <c r="AB38" s="89"/>
      <c r="AC38" s="89"/>
      <c r="AD38" s="8">
        <f t="shared" si="70"/>
        <v>0</v>
      </c>
      <c r="AE38" s="83"/>
      <c r="AF38" s="8">
        <f t="shared" si="93"/>
        <v>0</v>
      </c>
      <c r="AG38" s="8">
        <f t="shared" si="71"/>
        <v>0</v>
      </c>
      <c r="AH38" s="8">
        <f t="shared" si="72"/>
        <v>0</v>
      </c>
      <c r="AI38" s="8">
        <f t="shared" si="73"/>
        <v>0</v>
      </c>
      <c r="AJ38" s="8">
        <f t="shared" si="74"/>
        <v>0</v>
      </c>
      <c r="AK38" s="8">
        <f t="shared" si="75"/>
        <v>0</v>
      </c>
      <c r="AL38" s="8">
        <f t="shared" si="76"/>
        <v>0</v>
      </c>
      <c r="AM38" s="8">
        <f t="shared" si="77"/>
        <v>0</v>
      </c>
      <c r="AN38" s="8">
        <f t="shared" si="78"/>
        <v>0</v>
      </c>
      <c r="AO38" s="8">
        <f t="shared" si="79"/>
        <v>0</v>
      </c>
      <c r="AP38" s="8">
        <f t="shared" si="80"/>
        <v>0</v>
      </c>
      <c r="AQ38" s="83"/>
      <c r="AR38" s="8" t="str">
        <f t="shared" si="94"/>
        <v/>
      </c>
      <c r="AS38" s="8" t="str">
        <f t="shared" si="95"/>
        <v/>
      </c>
      <c r="AT38" s="8" t="str">
        <f t="shared" si="81"/>
        <v/>
      </c>
      <c r="AU38" s="8" t="str">
        <f t="shared" si="82"/>
        <v/>
      </c>
      <c r="AV38" s="8" t="str">
        <f t="shared" si="83"/>
        <v/>
      </c>
      <c r="AW38" s="8" t="str">
        <f t="shared" si="84"/>
        <v/>
      </c>
      <c r="AX38" s="8" t="str">
        <f t="shared" si="85"/>
        <v/>
      </c>
      <c r="AY38" s="8" t="str">
        <f t="shared" si="86"/>
        <v/>
      </c>
      <c r="AZ38" s="8" t="str">
        <f t="shared" si="87"/>
        <v/>
      </c>
      <c r="BA38" s="8" t="str">
        <f t="shared" si="88"/>
        <v/>
      </c>
      <c r="BB38" s="8">
        <f t="shared" si="89"/>
        <v>0</v>
      </c>
      <c r="BC38" s="83"/>
      <c r="BD38" s="239"/>
      <c r="BE38" s="89"/>
      <c r="BF38" s="89"/>
      <c r="BG38" s="89"/>
      <c r="BH38" s="89"/>
      <c r="BI38" s="89"/>
      <c r="BJ38" s="89"/>
      <c r="BK38" s="89"/>
      <c r="BL38" s="89"/>
      <c r="BM38" s="89"/>
      <c r="BN38" s="89"/>
      <c r="BO38" s="89"/>
      <c r="BP38" s="8">
        <f t="shared" si="90"/>
        <v>0</v>
      </c>
      <c r="BQ38" s="8">
        <f t="shared" si="91"/>
        <v>0</v>
      </c>
      <c r="BR38" s="8">
        <f t="shared" si="91"/>
        <v>0</v>
      </c>
      <c r="BS38" s="8">
        <f t="shared" si="91"/>
        <v>0</v>
      </c>
      <c r="BT38" s="8">
        <f t="shared" si="91"/>
        <v>0</v>
      </c>
      <c r="BU38" s="8">
        <f t="shared" si="91"/>
        <v>0</v>
      </c>
      <c r="BV38" s="8">
        <f t="shared" si="91"/>
        <v>0</v>
      </c>
      <c r="BW38" s="8">
        <f t="shared" si="91"/>
        <v>0</v>
      </c>
      <c r="BX38" s="8">
        <f t="shared" si="91"/>
        <v>0</v>
      </c>
      <c r="BY38" s="8">
        <f t="shared" si="91"/>
        <v>0</v>
      </c>
      <c r="BZ38" s="8">
        <f t="shared" si="91"/>
        <v>0</v>
      </c>
      <c r="CA38" s="8">
        <f t="shared" si="91"/>
        <v>0</v>
      </c>
      <c r="CB38" s="8">
        <f t="shared" si="91"/>
        <v>0</v>
      </c>
      <c r="CC38" s="8">
        <f t="shared" si="96"/>
        <v>0</v>
      </c>
      <c r="CD38" s="7">
        <f t="shared" si="92"/>
        <v>0</v>
      </c>
      <c r="CE38" t="b">
        <f t="shared" si="97"/>
        <v>1</v>
      </c>
    </row>
    <row r="39" spans="3:83" outlineLevel="1" x14ac:dyDescent="0.5">
      <c r="C39" s="6" t="s">
        <v>93</v>
      </c>
      <c r="D39" s="2"/>
      <c r="E39" s="2"/>
      <c r="F39" s="2"/>
      <c r="G39" s="83"/>
      <c r="H39" s="9">
        <f t="shared" ref="H39:R39" si="98">SUBTOTAL(9,H29:H38)</f>
        <v>0</v>
      </c>
      <c r="I39" s="9">
        <f t="shared" si="98"/>
        <v>0</v>
      </c>
      <c r="J39" s="9">
        <f t="shared" si="98"/>
        <v>0</v>
      </c>
      <c r="K39" s="9">
        <f t="shared" si="98"/>
        <v>0</v>
      </c>
      <c r="L39" s="9">
        <f t="shared" si="98"/>
        <v>0</v>
      </c>
      <c r="M39" s="9">
        <f t="shared" si="98"/>
        <v>0</v>
      </c>
      <c r="N39" s="9">
        <f t="shared" si="98"/>
        <v>0</v>
      </c>
      <c r="O39" s="9">
        <f t="shared" si="98"/>
        <v>0</v>
      </c>
      <c r="P39" s="9">
        <f t="shared" si="98"/>
        <v>0</v>
      </c>
      <c r="Q39" s="9">
        <f t="shared" si="98"/>
        <v>0</v>
      </c>
      <c r="R39" s="9">
        <f t="shared" si="98"/>
        <v>0</v>
      </c>
      <c r="S39" s="83"/>
      <c r="T39" s="9">
        <f t="shared" ref="T39:AD39" si="99">SUBTOTAL(9,T29:T38)</f>
        <v>0</v>
      </c>
      <c r="U39" s="9">
        <f t="shared" si="99"/>
        <v>0</v>
      </c>
      <c r="V39" s="9">
        <f t="shared" si="99"/>
        <v>0</v>
      </c>
      <c r="W39" s="9">
        <f t="shared" si="99"/>
        <v>0</v>
      </c>
      <c r="X39" s="9">
        <f t="shared" si="99"/>
        <v>0</v>
      </c>
      <c r="Y39" s="9">
        <f t="shared" si="99"/>
        <v>0</v>
      </c>
      <c r="Z39" s="9">
        <f t="shared" si="99"/>
        <v>0</v>
      </c>
      <c r="AA39" s="9">
        <f t="shared" si="99"/>
        <v>0</v>
      </c>
      <c r="AB39" s="9">
        <f t="shared" si="99"/>
        <v>0</v>
      </c>
      <c r="AC39" s="9">
        <f t="shared" si="99"/>
        <v>0</v>
      </c>
      <c r="AD39" s="9">
        <f t="shared" si="99"/>
        <v>0</v>
      </c>
      <c r="AE39" s="83"/>
      <c r="AF39" s="9">
        <f t="shared" ref="AF39:AP39" si="100">SUBTOTAL(9,AF29:AF38)</f>
        <v>0</v>
      </c>
      <c r="AG39" s="9">
        <f t="shared" si="100"/>
        <v>0</v>
      </c>
      <c r="AH39" s="9">
        <f t="shared" si="100"/>
        <v>0</v>
      </c>
      <c r="AI39" s="9">
        <f t="shared" si="100"/>
        <v>0</v>
      </c>
      <c r="AJ39" s="9">
        <f t="shared" si="100"/>
        <v>0</v>
      </c>
      <c r="AK39" s="9">
        <f t="shared" si="100"/>
        <v>0</v>
      </c>
      <c r="AL39" s="9">
        <f t="shared" si="100"/>
        <v>0</v>
      </c>
      <c r="AM39" s="9">
        <f t="shared" si="100"/>
        <v>0</v>
      </c>
      <c r="AN39" s="9">
        <f t="shared" si="100"/>
        <v>0</v>
      </c>
      <c r="AO39" s="9">
        <f t="shared" si="100"/>
        <v>0</v>
      </c>
      <c r="AP39" s="9">
        <f t="shared" si="100"/>
        <v>0</v>
      </c>
      <c r="AQ39" s="83"/>
      <c r="AR39" s="9">
        <f t="shared" ref="AR39:BB39" si="101">SUBTOTAL(9,AR29:AR38)</f>
        <v>0</v>
      </c>
      <c r="AS39" s="9">
        <f t="shared" si="101"/>
        <v>0</v>
      </c>
      <c r="AT39" s="9">
        <f t="shared" si="101"/>
        <v>0</v>
      </c>
      <c r="AU39" s="9">
        <f t="shared" si="101"/>
        <v>0</v>
      </c>
      <c r="AV39" s="9">
        <f t="shared" si="101"/>
        <v>0</v>
      </c>
      <c r="AW39" s="9">
        <f t="shared" si="101"/>
        <v>0</v>
      </c>
      <c r="AX39" s="9">
        <f t="shared" si="101"/>
        <v>0</v>
      </c>
      <c r="AY39" s="9">
        <f t="shared" si="101"/>
        <v>0</v>
      </c>
      <c r="AZ39" s="9">
        <f t="shared" si="101"/>
        <v>0</v>
      </c>
      <c r="BA39" s="9">
        <f t="shared" si="101"/>
        <v>0</v>
      </c>
      <c r="BB39" s="9">
        <f t="shared" si="101"/>
        <v>0</v>
      </c>
      <c r="BC39" s="83"/>
      <c r="BD39" s="9">
        <f t="shared" ref="BD39:BP39" si="102">SUBTOTAL(9,BD29:BD38)</f>
        <v>0</v>
      </c>
      <c r="BE39" s="9">
        <f t="shared" si="102"/>
        <v>0</v>
      </c>
      <c r="BF39" s="9">
        <f t="shared" si="102"/>
        <v>0</v>
      </c>
      <c r="BG39" s="9">
        <f t="shared" si="102"/>
        <v>0</v>
      </c>
      <c r="BH39" s="9">
        <f t="shared" si="102"/>
        <v>0</v>
      </c>
      <c r="BI39" s="9">
        <f t="shared" si="102"/>
        <v>0</v>
      </c>
      <c r="BJ39" s="9">
        <f t="shared" si="102"/>
        <v>0</v>
      </c>
      <c r="BK39" s="9">
        <f t="shared" si="102"/>
        <v>0</v>
      </c>
      <c r="BL39" s="9">
        <f t="shared" si="102"/>
        <v>0</v>
      </c>
      <c r="BM39" s="9">
        <f t="shared" si="102"/>
        <v>0</v>
      </c>
      <c r="BN39" s="9">
        <f t="shared" si="102"/>
        <v>0</v>
      </c>
      <c r="BO39" s="9">
        <f t="shared" si="102"/>
        <v>0</v>
      </c>
      <c r="BP39" s="9">
        <f t="shared" si="102"/>
        <v>0</v>
      </c>
      <c r="BQ39" s="9">
        <f t="shared" ref="BQ39:CC39" si="103">SUBTOTAL(9,BQ30:BQ38)</f>
        <v>0</v>
      </c>
      <c r="BR39" s="9">
        <f t="shared" si="103"/>
        <v>0</v>
      </c>
      <c r="BS39" s="9">
        <f t="shared" si="103"/>
        <v>0</v>
      </c>
      <c r="BT39" s="9">
        <f t="shared" si="103"/>
        <v>0</v>
      </c>
      <c r="BU39" s="9">
        <f t="shared" si="103"/>
        <v>0</v>
      </c>
      <c r="BV39" s="9">
        <f t="shared" si="103"/>
        <v>0</v>
      </c>
      <c r="BW39" s="9">
        <f t="shared" si="103"/>
        <v>0</v>
      </c>
      <c r="BX39" s="9">
        <f t="shared" si="103"/>
        <v>0</v>
      </c>
      <c r="BY39" s="9">
        <f t="shared" si="103"/>
        <v>0</v>
      </c>
      <c r="BZ39" s="9">
        <f t="shared" si="103"/>
        <v>0</v>
      </c>
      <c r="CA39" s="9">
        <f t="shared" si="103"/>
        <v>0</v>
      </c>
      <c r="CB39" s="9">
        <f t="shared" si="103"/>
        <v>0</v>
      </c>
      <c r="CC39" s="9">
        <f t="shared" si="103"/>
        <v>0</v>
      </c>
      <c r="CD39" s="7">
        <f>SUBTOTAL(9,CD28:CD38)</f>
        <v>0</v>
      </c>
      <c r="CE39" t="b">
        <f t="shared" si="97"/>
        <v>1</v>
      </c>
    </row>
    <row r="40" spans="3:83" outlineLevel="2" x14ac:dyDescent="0.5">
      <c r="C40" s="5" t="s">
        <v>21</v>
      </c>
      <c r="F40" t="s">
        <v>113</v>
      </c>
      <c r="G40" s="83"/>
      <c r="H40" s="7"/>
      <c r="I40" s="7"/>
      <c r="J40" s="7"/>
      <c r="K40" s="7"/>
      <c r="L40" s="7"/>
      <c r="M40" s="7"/>
      <c r="N40" s="7"/>
      <c r="O40" s="7"/>
      <c r="P40" s="7"/>
      <c r="Q40" s="7"/>
      <c r="R40" s="7"/>
      <c r="S40" s="83"/>
      <c r="T40" s="7"/>
      <c r="U40" s="7"/>
      <c r="V40" s="7"/>
      <c r="W40" s="7"/>
      <c r="X40" s="7"/>
      <c r="Y40" s="7"/>
      <c r="Z40" s="7"/>
      <c r="AA40" s="7"/>
      <c r="AB40" s="7"/>
      <c r="AC40" s="7"/>
      <c r="AD40" s="7"/>
      <c r="AE40" s="83"/>
      <c r="AF40" s="7"/>
      <c r="AG40" s="7"/>
      <c r="AH40" s="7"/>
      <c r="AI40" s="7"/>
      <c r="AJ40" s="7"/>
      <c r="AK40" s="7"/>
      <c r="AL40" s="7"/>
      <c r="AM40" s="7"/>
      <c r="AN40" s="7"/>
      <c r="AO40" s="7"/>
      <c r="AP40" s="7"/>
      <c r="AQ40" s="83"/>
      <c r="AR40" s="7"/>
      <c r="AS40" s="7"/>
      <c r="AT40" s="7"/>
      <c r="AU40" s="7"/>
      <c r="AV40" s="7"/>
      <c r="AW40" s="7"/>
      <c r="AX40" s="7"/>
      <c r="AY40" s="7"/>
      <c r="AZ40" s="7"/>
      <c r="BA40" s="7"/>
      <c r="BB40" s="7"/>
      <c r="BC40" s="83"/>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row>
    <row r="41" spans="3:83" outlineLevel="2" x14ac:dyDescent="0.5">
      <c r="C41" s="78"/>
      <c r="D41" s="78"/>
      <c r="E41" s="78"/>
      <c r="F41" s="78"/>
      <c r="G41" s="83"/>
      <c r="H41" s="72"/>
      <c r="I41" s="72"/>
      <c r="J41" s="72"/>
      <c r="K41" s="72"/>
      <c r="L41" s="72"/>
      <c r="M41" s="72"/>
      <c r="N41" s="72"/>
      <c r="O41" s="72"/>
      <c r="P41" s="72"/>
      <c r="Q41" s="72"/>
      <c r="R41" s="72">
        <f t="shared" ref="R41:R49" si="104">SUM(H41:Q41)</f>
        <v>0</v>
      </c>
      <c r="S41" s="83"/>
      <c r="T41" s="88"/>
      <c r="U41" s="88"/>
      <c r="V41" s="88"/>
      <c r="W41" s="88"/>
      <c r="X41" s="88"/>
      <c r="Y41" s="88"/>
      <c r="Z41" s="88"/>
      <c r="AA41" s="88"/>
      <c r="AB41" s="88"/>
      <c r="AC41" s="88"/>
      <c r="AD41" s="7">
        <f t="shared" ref="AD41:AD49" si="105">SUM(T41:AC41)</f>
        <v>0</v>
      </c>
      <c r="AE41" s="83"/>
      <c r="AF41" s="7">
        <f>T41-H41</f>
        <v>0</v>
      </c>
      <c r="AG41" s="7">
        <f t="shared" ref="AG41:AG49" si="106">U41-I41</f>
        <v>0</v>
      </c>
      <c r="AH41" s="7">
        <f t="shared" ref="AH41:AH49" si="107">V41-J41</f>
        <v>0</v>
      </c>
      <c r="AI41" s="7">
        <f t="shared" ref="AI41:AI49" si="108">W41-K41</f>
        <v>0</v>
      </c>
      <c r="AJ41" s="7">
        <f t="shared" ref="AJ41:AJ49" si="109">X41-L41</f>
        <v>0</v>
      </c>
      <c r="AK41" s="7">
        <f t="shared" ref="AK41:AK49" si="110">Y41-M41</f>
        <v>0</v>
      </c>
      <c r="AL41" s="7">
        <f t="shared" ref="AL41:AL49" si="111">Z41-N41</f>
        <v>0</v>
      </c>
      <c r="AM41" s="7">
        <f t="shared" ref="AM41:AM49" si="112">AA41-O41</f>
        <v>0</v>
      </c>
      <c r="AN41" s="7">
        <f t="shared" ref="AN41:AN49" si="113">AB41-P41</f>
        <v>0</v>
      </c>
      <c r="AO41" s="7">
        <f t="shared" ref="AO41:AO49" si="114">AC41-Q41</f>
        <v>0</v>
      </c>
      <c r="AP41" s="7">
        <f t="shared" ref="AP41:AP49" si="115">SUM(AF41:AO41)</f>
        <v>0</v>
      </c>
      <c r="AQ41" s="83"/>
      <c r="AR41" s="7" t="str">
        <f>IF(OR(AF41="",AF41=0),"",AF41)</f>
        <v/>
      </c>
      <c r="AS41" s="7" t="str">
        <f>IF(OR(AG41="",AG41=0),"",AG41)</f>
        <v/>
      </c>
      <c r="AT41" s="7" t="str">
        <f t="shared" ref="AT41:AT49" si="116">IF(OR(AH41="",AH41=0),"",AH41)</f>
        <v/>
      </c>
      <c r="AU41" s="7" t="str">
        <f t="shared" ref="AU41:AU49" si="117">IF(OR(AI41="",AI41=0),"",AI41)</f>
        <v/>
      </c>
      <c r="AV41" s="7" t="str">
        <f t="shared" ref="AV41:AV49" si="118">IF(OR(AJ41="",AJ41=0),"",AJ41)</f>
        <v/>
      </c>
      <c r="AW41" s="7" t="str">
        <f t="shared" ref="AW41:AW49" si="119">IF(OR(AK41="",AK41=0),"",AK41)</f>
        <v/>
      </c>
      <c r="AX41" s="7" t="str">
        <f t="shared" ref="AX41:AX49" si="120">IF(OR(AL41="",AL41=0),"",AL41)</f>
        <v/>
      </c>
      <c r="AY41" s="7" t="str">
        <f t="shared" ref="AY41:AY49" si="121">IF(OR(AM41="",AM41=0),"",AM41)</f>
        <v/>
      </c>
      <c r="AZ41" s="7" t="str">
        <f t="shared" ref="AZ41:AZ49" si="122">IF(OR(AN41="",AN41=0),"",AN41)</f>
        <v/>
      </c>
      <c r="BA41" s="7" t="str">
        <f t="shared" ref="BA41:BA49" si="123">IF(OR(AO41="",AO41=0),"",AO41)</f>
        <v/>
      </c>
      <c r="BB41" s="7">
        <f t="shared" ref="BB41:BB49" si="124">SUM(AR41:BA41)</f>
        <v>0</v>
      </c>
      <c r="BC41" s="83"/>
      <c r="BD41" s="88"/>
      <c r="BE41" s="88"/>
      <c r="BF41" s="88"/>
      <c r="BG41" s="88"/>
      <c r="BH41" s="88"/>
      <c r="BI41" s="88"/>
      <c r="BJ41" s="88"/>
      <c r="BK41" s="88"/>
      <c r="BL41" s="88"/>
      <c r="BM41" s="88"/>
      <c r="BN41" s="88"/>
      <c r="BO41" s="88"/>
      <c r="BP41" s="7">
        <f t="shared" ref="BP41:BP49" si="125">SUM(BD41:BO41)</f>
        <v>0</v>
      </c>
      <c r="BQ41" s="7">
        <f t="shared" ref="BQ41:CB49" si="126">IF(OR($BS$3&gt;BQ$6,$BS$3=BQ$6),$CD41/$BS$3,"")</f>
        <v>0</v>
      </c>
      <c r="BR41" s="7">
        <f t="shared" si="126"/>
        <v>0</v>
      </c>
      <c r="BS41" s="7">
        <f t="shared" si="126"/>
        <v>0</v>
      </c>
      <c r="BT41" s="7">
        <f t="shared" si="126"/>
        <v>0</v>
      </c>
      <c r="BU41" s="7">
        <f t="shared" si="126"/>
        <v>0</v>
      </c>
      <c r="BV41" s="7">
        <f t="shared" si="126"/>
        <v>0</v>
      </c>
      <c r="BW41" s="7">
        <f t="shared" si="126"/>
        <v>0</v>
      </c>
      <c r="BX41" s="7">
        <f t="shared" si="126"/>
        <v>0</v>
      </c>
      <c r="BY41" s="7">
        <f t="shared" si="126"/>
        <v>0</v>
      </c>
      <c r="BZ41" s="7">
        <f t="shared" si="126"/>
        <v>0</v>
      </c>
      <c r="CA41" s="7">
        <f t="shared" si="126"/>
        <v>0</v>
      </c>
      <c r="CB41" s="7">
        <f t="shared" si="126"/>
        <v>0</v>
      </c>
      <c r="CC41" s="7">
        <f>SUM(BQ41:CB41)</f>
        <v>0</v>
      </c>
      <c r="CD41" s="7">
        <f t="shared" ref="CD41:CD49" si="127">SUMIFS(AF41:AP41,$AF$5:$AP$5,$BR$2)</f>
        <v>0</v>
      </c>
      <c r="CE41" t="b">
        <f>CC41=CD41</f>
        <v>1</v>
      </c>
    </row>
    <row r="42" spans="3:83" outlineLevel="2" x14ac:dyDescent="0.5">
      <c r="C42" s="78"/>
      <c r="D42" s="78"/>
      <c r="E42" s="78"/>
      <c r="F42" s="78"/>
      <c r="G42" s="83"/>
      <c r="H42" s="72"/>
      <c r="I42" s="72"/>
      <c r="J42" s="72"/>
      <c r="K42" s="72"/>
      <c r="L42" s="72"/>
      <c r="M42" s="72"/>
      <c r="N42" s="72"/>
      <c r="O42" s="72"/>
      <c r="P42" s="72"/>
      <c r="Q42" s="72"/>
      <c r="R42" s="72">
        <f t="shared" si="104"/>
        <v>0</v>
      </c>
      <c r="S42" s="83"/>
      <c r="T42" s="88"/>
      <c r="U42" s="88"/>
      <c r="V42" s="88"/>
      <c r="W42" s="88"/>
      <c r="X42" s="88"/>
      <c r="Y42" s="88"/>
      <c r="Z42" s="88"/>
      <c r="AA42" s="88"/>
      <c r="AB42" s="88"/>
      <c r="AC42" s="88"/>
      <c r="AD42" s="7">
        <f t="shared" si="105"/>
        <v>0</v>
      </c>
      <c r="AE42" s="83"/>
      <c r="AF42" s="7">
        <f t="shared" ref="AF42:AF49" si="128">T42-H42</f>
        <v>0</v>
      </c>
      <c r="AG42" s="7">
        <f t="shared" si="106"/>
        <v>0</v>
      </c>
      <c r="AH42" s="7">
        <f t="shared" si="107"/>
        <v>0</v>
      </c>
      <c r="AI42" s="7">
        <f t="shared" si="108"/>
        <v>0</v>
      </c>
      <c r="AJ42" s="7">
        <f t="shared" si="109"/>
        <v>0</v>
      </c>
      <c r="AK42" s="7">
        <f t="shared" si="110"/>
        <v>0</v>
      </c>
      <c r="AL42" s="7">
        <f t="shared" si="111"/>
        <v>0</v>
      </c>
      <c r="AM42" s="7">
        <f t="shared" si="112"/>
        <v>0</v>
      </c>
      <c r="AN42" s="7">
        <f t="shared" si="113"/>
        <v>0</v>
      </c>
      <c r="AO42" s="7">
        <f t="shared" si="114"/>
        <v>0</v>
      </c>
      <c r="AP42" s="7">
        <f t="shared" si="115"/>
        <v>0</v>
      </c>
      <c r="AQ42" s="83"/>
      <c r="AR42" s="7" t="str">
        <f t="shared" ref="AR42:AR49" si="129">IF(OR(AF42="",AF42=0),"",AF42)</f>
        <v/>
      </c>
      <c r="AS42" s="7" t="str">
        <f t="shared" ref="AS42:AS49" si="130">IF(OR(AG42="",AG42=0),"",AG42)</f>
        <v/>
      </c>
      <c r="AT42" s="7" t="str">
        <f t="shared" si="116"/>
        <v/>
      </c>
      <c r="AU42" s="7" t="str">
        <f t="shared" si="117"/>
        <v/>
      </c>
      <c r="AV42" s="7" t="str">
        <f t="shared" si="118"/>
        <v/>
      </c>
      <c r="AW42" s="7" t="str">
        <f t="shared" si="119"/>
        <v/>
      </c>
      <c r="AX42" s="7" t="str">
        <f t="shared" si="120"/>
        <v/>
      </c>
      <c r="AY42" s="7" t="str">
        <f t="shared" si="121"/>
        <v/>
      </c>
      <c r="AZ42" s="7" t="str">
        <f t="shared" si="122"/>
        <v/>
      </c>
      <c r="BA42" s="7" t="str">
        <f t="shared" si="123"/>
        <v/>
      </c>
      <c r="BB42" s="7">
        <f t="shared" si="124"/>
        <v>0</v>
      </c>
      <c r="BC42" s="83"/>
      <c r="BD42" s="88"/>
      <c r="BE42" s="88"/>
      <c r="BF42" s="88"/>
      <c r="BG42" s="88"/>
      <c r="BH42" s="88"/>
      <c r="BI42" s="88"/>
      <c r="BJ42" s="88"/>
      <c r="BK42" s="88"/>
      <c r="BL42" s="88"/>
      <c r="BM42" s="88"/>
      <c r="BN42" s="88"/>
      <c r="BO42" s="88"/>
      <c r="BP42" s="7">
        <f t="shared" si="125"/>
        <v>0</v>
      </c>
      <c r="BQ42" s="7">
        <f t="shared" si="126"/>
        <v>0</v>
      </c>
      <c r="BR42" s="7">
        <f t="shared" si="126"/>
        <v>0</v>
      </c>
      <c r="BS42" s="7">
        <f t="shared" si="126"/>
        <v>0</v>
      </c>
      <c r="BT42" s="7">
        <f t="shared" si="126"/>
        <v>0</v>
      </c>
      <c r="BU42" s="7">
        <f t="shared" si="126"/>
        <v>0</v>
      </c>
      <c r="BV42" s="7">
        <f t="shared" si="126"/>
        <v>0</v>
      </c>
      <c r="BW42" s="7">
        <f t="shared" si="126"/>
        <v>0</v>
      </c>
      <c r="BX42" s="7">
        <f t="shared" si="126"/>
        <v>0</v>
      </c>
      <c r="BY42" s="7">
        <f t="shared" si="126"/>
        <v>0</v>
      </c>
      <c r="BZ42" s="7">
        <f t="shared" si="126"/>
        <v>0</v>
      </c>
      <c r="CA42" s="7">
        <f t="shared" si="126"/>
        <v>0</v>
      </c>
      <c r="CB42" s="7">
        <f t="shared" si="126"/>
        <v>0</v>
      </c>
      <c r="CC42" s="7">
        <f t="shared" ref="CC42:CC49" si="131">SUM(BQ42:CB42)</f>
        <v>0</v>
      </c>
      <c r="CD42" s="7">
        <f t="shared" si="127"/>
        <v>0</v>
      </c>
      <c r="CE42" t="b">
        <f t="shared" ref="CE42:CE50" si="132">CC42=CD42</f>
        <v>1</v>
      </c>
    </row>
    <row r="43" spans="3:83" outlineLevel="2" x14ac:dyDescent="0.5">
      <c r="C43" s="78"/>
      <c r="D43" s="78"/>
      <c r="E43" s="78"/>
      <c r="F43" s="78"/>
      <c r="G43" s="83"/>
      <c r="H43" s="72"/>
      <c r="I43" s="72"/>
      <c r="J43" s="72"/>
      <c r="K43" s="72"/>
      <c r="L43" s="72"/>
      <c r="M43" s="72"/>
      <c r="N43" s="72"/>
      <c r="O43" s="72"/>
      <c r="P43" s="72"/>
      <c r="Q43" s="72"/>
      <c r="R43" s="72">
        <f t="shared" si="104"/>
        <v>0</v>
      </c>
      <c r="S43" s="83"/>
      <c r="T43" s="88"/>
      <c r="U43" s="88"/>
      <c r="V43" s="88"/>
      <c r="W43" s="88"/>
      <c r="X43" s="88"/>
      <c r="Y43" s="88"/>
      <c r="Z43" s="88"/>
      <c r="AA43" s="88"/>
      <c r="AB43" s="88"/>
      <c r="AC43" s="88"/>
      <c r="AD43" s="7">
        <f t="shared" si="105"/>
        <v>0</v>
      </c>
      <c r="AE43" s="83"/>
      <c r="AF43" s="7">
        <f t="shared" si="128"/>
        <v>0</v>
      </c>
      <c r="AG43" s="7">
        <f t="shared" si="106"/>
        <v>0</v>
      </c>
      <c r="AH43" s="7">
        <f t="shared" si="107"/>
        <v>0</v>
      </c>
      <c r="AI43" s="7">
        <f t="shared" si="108"/>
        <v>0</v>
      </c>
      <c r="AJ43" s="7">
        <f t="shared" si="109"/>
        <v>0</v>
      </c>
      <c r="AK43" s="7">
        <f t="shared" si="110"/>
        <v>0</v>
      </c>
      <c r="AL43" s="7">
        <f t="shared" si="111"/>
        <v>0</v>
      </c>
      <c r="AM43" s="7">
        <f t="shared" si="112"/>
        <v>0</v>
      </c>
      <c r="AN43" s="7">
        <f t="shared" si="113"/>
        <v>0</v>
      </c>
      <c r="AO43" s="7">
        <f t="shared" si="114"/>
        <v>0</v>
      </c>
      <c r="AP43" s="7">
        <f t="shared" si="115"/>
        <v>0</v>
      </c>
      <c r="AQ43" s="83"/>
      <c r="AR43" s="7" t="str">
        <f t="shared" si="129"/>
        <v/>
      </c>
      <c r="AS43" s="7" t="str">
        <f t="shared" si="130"/>
        <v/>
      </c>
      <c r="AT43" s="7" t="str">
        <f t="shared" si="116"/>
        <v/>
      </c>
      <c r="AU43" s="7" t="str">
        <f t="shared" si="117"/>
        <v/>
      </c>
      <c r="AV43" s="7" t="str">
        <f t="shared" si="118"/>
        <v/>
      </c>
      <c r="AW43" s="7" t="str">
        <f t="shared" si="119"/>
        <v/>
      </c>
      <c r="AX43" s="7" t="str">
        <f t="shared" si="120"/>
        <v/>
      </c>
      <c r="AY43" s="7" t="str">
        <f t="shared" si="121"/>
        <v/>
      </c>
      <c r="AZ43" s="7" t="str">
        <f t="shared" si="122"/>
        <v/>
      </c>
      <c r="BA43" s="7" t="str">
        <f t="shared" si="123"/>
        <v/>
      </c>
      <c r="BB43" s="7">
        <f t="shared" si="124"/>
        <v>0</v>
      </c>
      <c r="BC43" s="83"/>
      <c r="BD43" s="88"/>
      <c r="BE43" s="88"/>
      <c r="BF43" s="88"/>
      <c r="BG43" s="88"/>
      <c r="BH43" s="88"/>
      <c r="BI43" s="88"/>
      <c r="BJ43" s="88"/>
      <c r="BK43" s="88"/>
      <c r="BL43" s="88"/>
      <c r="BM43" s="88"/>
      <c r="BN43" s="88"/>
      <c r="BO43" s="88"/>
      <c r="BP43" s="7">
        <f t="shared" si="125"/>
        <v>0</v>
      </c>
      <c r="BQ43" s="7">
        <f t="shared" si="126"/>
        <v>0</v>
      </c>
      <c r="BR43" s="7">
        <f t="shared" si="126"/>
        <v>0</v>
      </c>
      <c r="BS43" s="7">
        <f t="shared" si="126"/>
        <v>0</v>
      </c>
      <c r="BT43" s="7">
        <f t="shared" si="126"/>
        <v>0</v>
      </c>
      <c r="BU43" s="7">
        <f t="shared" si="126"/>
        <v>0</v>
      </c>
      <c r="BV43" s="7">
        <f t="shared" si="126"/>
        <v>0</v>
      </c>
      <c r="BW43" s="7">
        <f t="shared" si="126"/>
        <v>0</v>
      </c>
      <c r="BX43" s="7">
        <f t="shared" si="126"/>
        <v>0</v>
      </c>
      <c r="BY43" s="7">
        <f t="shared" si="126"/>
        <v>0</v>
      </c>
      <c r="BZ43" s="7">
        <f t="shared" si="126"/>
        <v>0</v>
      </c>
      <c r="CA43" s="7">
        <f t="shared" si="126"/>
        <v>0</v>
      </c>
      <c r="CB43" s="7">
        <f t="shared" si="126"/>
        <v>0</v>
      </c>
      <c r="CC43" s="7">
        <f t="shared" si="131"/>
        <v>0</v>
      </c>
      <c r="CD43" s="7">
        <f t="shared" si="127"/>
        <v>0</v>
      </c>
      <c r="CE43" t="b">
        <f t="shared" si="132"/>
        <v>1</v>
      </c>
    </row>
    <row r="44" spans="3:83" outlineLevel="2" x14ac:dyDescent="0.5">
      <c r="C44" s="78"/>
      <c r="D44" s="78"/>
      <c r="E44" s="78"/>
      <c r="F44" s="78"/>
      <c r="G44" s="83"/>
      <c r="H44" s="72"/>
      <c r="I44" s="72"/>
      <c r="J44" s="72"/>
      <c r="K44" s="72"/>
      <c r="L44" s="72"/>
      <c r="M44" s="72"/>
      <c r="N44" s="72"/>
      <c r="O44" s="72"/>
      <c r="P44" s="72"/>
      <c r="Q44" s="72"/>
      <c r="R44" s="72">
        <f t="shared" si="104"/>
        <v>0</v>
      </c>
      <c r="S44" s="83"/>
      <c r="T44" s="88"/>
      <c r="U44" s="88"/>
      <c r="V44" s="88"/>
      <c r="W44" s="88"/>
      <c r="X44" s="88"/>
      <c r="Y44" s="88"/>
      <c r="Z44" s="88"/>
      <c r="AA44" s="88"/>
      <c r="AB44" s="88"/>
      <c r="AC44" s="88"/>
      <c r="AD44" s="7">
        <f t="shared" si="105"/>
        <v>0</v>
      </c>
      <c r="AE44" s="83"/>
      <c r="AF44" s="7">
        <f t="shared" si="128"/>
        <v>0</v>
      </c>
      <c r="AG44" s="7">
        <f t="shared" si="106"/>
        <v>0</v>
      </c>
      <c r="AH44" s="7">
        <f t="shared" si="107"/>
        <v>0</v>
      </c>
      <c r="AI44" s="7">
        <f t="shared" si="108"/>
        <v>0</v>
      </c>
      <c r="AJ44" s="7">
        <f t="shared" si="109"/>
        <v>0</v>
      </c>
      <c r="AK44" s="7">
        <f t="shared" si="110"/>
        <v>0</v>
      </c>
      <c r="AL44" s="7">
        <f t="shared" si="111"/>
        <v>0</v>
      </c>
      <c r="AM44" s="7">
        <f t="shared" si="112"/>
        <v>0</v>
      </c>
      <c r="AN44" s="7">
        <f t="shared" si="113"/>
        <v>0</v>
      </c>
      <c r="AO44" s="7">
        <f t="shared" si="114"/>
        <v>0</v>
      </c>
      <c r="AP44" s="7">
        <f t="shared" si="115"/>
        <v>0</v>
      </c>
      <c r="AQ44" s="83"/>
      <c r="AR44" s="7" t="str">
        <f t="shared" si="129"/>
        <v/>
      </c>
      <c r="AS44" s="7" t="str">
        <f t="shared" si="130"/>
        <v/>
      </c>
      <c r="AT44" s="7" t="str">
        <f t="shared" si="116"/>
        <v/>
      </c>
      <c r="AU44" s="7" t="str">
        <f t="shared" si="117"/>
        <v/>
      </c>
      <c r="AV44" s="7" t="str">
        <f t="shared" si="118"/>
        <v/>
      </c>
      <c r="AW44" s="7" t="str">
        <f t="shared" si="119"/>
        <v/>
      </c>
      <c r="AX44" s="7" t="str">
        <f t="shared" si="120"/>
        <v/>
      </c>
      <c r="AY44" s="7" t="str">
        <f t="shared" si="121"/>
        <v/>
      </c>
      <c r="AZ44" s="7" t="str">
        <f t="shared" si="122"/>
        <v/>
      </c>
      <c r="BA44" s="7" t="str">
        <f t="shared" si="123"/>
        <v/>
      </c>
      <c r="BB44" s="7">
        <f t="shared" si="124"/>
        <v>0</v>
      </c>
      <c r="BC44" s="83"/>
      <c r="BD44" s="88"/>
      <c r="BE44" s="88"/>
      <c r="BF44" s="88"/>
      <c r="BG44" s="88"/>
      <c r="BH44" s="88"/>
      <c r="BI44" s="88"/>
      <c r="BJ44" s="88"/>
      <c r="BK44" s="88"/>
      <c r="BL44" s="88"/>
      <c r="BM44" s="88"/>
      <c r="BN44" s="88"/>
      <c r="BO44" s="88"/>
      <c r="BP44" s="7">
        <f t="shared" si="125"/>
        <v>0</v>
      </c>
      <c r="BQ44" s="7">
        <f t="shared" si="126"/>
        <v>0</v>
      </c>
      <c r="BR44" s="7">
        <f t="shared" si="126"/>
        <v>0</v>
      </c>
      <c r="BS44" s="7">
        <f t="shared" si="126"/>
        <v>0</v>
      </c>
      <c r="BT44" s="7">
        <f t="shared" si="126"/>
        <v>0</v>
      </c>
      <c r="BU44" s="7">
        <f t="shared" si="126"/>
        <v>0</v>
      </c>
      <c r="BV44" s="7">
        <f t="shared" si="126"/>
        <v>0</v>
      </c>
      <c r="BW44" s="7">
        <f t="shared" si="126"/>
        <v>0</v>
      </c>
      <c r="BX44" s="7">
        <f t="shared" si="126"/>
        <v>0</v>
      </c>
      <c r="BY44" s="7">
        <f t="shared" si="126"/>
        <v>0</v>
      </c>
      <c r="BZ44" s="7">
        <f t="shared" si="126"/>
        <v>0</v>
      </c>
      <c r="CA44" s="7">
        <f t="shared" si="126"/>
        <v>0</v>
      </c>
      <c r="CB44" s="7">
        <f t="shared" si="126"/>
        <v>0</v>
      </c>
      <c r="CC44" s="7">
        <f t="shared" si="131"/>
        <v>0</v>
      </c>
      <c r="CD44" s="7">
        <f t="shared" si="127"/>
        <v>0</v>
      </c>
      <c r="CE44" t="b">
        <f t="shared" si="132"/>
        <v>1</v>
      </c>
    </row>
    <row r="45" spans="3:83" outlineLevel="2" x14ac:dyDescent="0.5">
      <c r="C45" s="78"/>
      <c r="D45" s="78"/>
      <c r="E45" s="78"/>
      <c r="F45" s="78"/>
      <c r="G45" s="83"/>
      <c r="H45" s="72"/>
      <c r="I45" s="72"/>
      <c r="J45" s="72"/>
      <c r="K45" s="72"/>
      <c r="L45" s="72"/>
      <c r="M45" s="72"/>
      <c r="N45" s="72"/>
      <c r="O45" s="72"/>
      <c r="P45" s="72"/>
      <c r="Q45" s="72"/>
      <c r="R45" s="72">
        <f t="shared" si="104"/>
        <v>0</v>
      </c>
      <c r="S45" s="83"/>
      <c r="T45" s="88"/>
      <c r="U45" s="88"/>
      <c r="V45" s="88"/>
      <c r="W45" s="88"/>
      <c r="X45" s="88"/>
      <c r="Y45" s="88"/>
      <c r="Z45" s="88"/>
      <c r="AA45" s="88"/>
      <c r="AB45" s="88"/>
      <c r="AC45" s="88"/>
      <c r="AD45" s="7">
        <f t="shared" si="105"/>
        <v>0</v>
      </c>
      <c r="AE45" s="83"/>
      <c r="AF45" s="7">
        <f t="shared" si="128"/>
        <v>0</v>
      </c>
      <c r="AG45" s="7">
        <f t="shared" si="106"/>
        <v>0</v>
      </c>
      <c r="AH45" s="7">
        <f t="shared" si="107"/>
        <v>0</v>
      </c>
      <c r="AI45" s="7">
        <f t="shared" si="108"/>
        <v>0</v>
      </c>
      <c r="AJ45" s="7">
        <f t="shared" si="109"/>
        <v>0</v>
      </c>
      <c r="AK45" s="7">
        <f t="shared" si="110"/>
        <v>0</v>
      </c>
      <c r="AL45" s="7">
        <f t="shared" si="111"/>
        <v>0</v>
      </c>
      <c r="AM45" s="7">
        <f t="shared" si="112"/>
        <v>0</v>
      </c>
      <c r="AN45" s="7">
        <f t="shared" si="113"/>
        <v>0</v>
      </c>
      <c r="AO45" s="7">
        <f t="shared" si="114"/>
        <v>0</v>
      </c>
      <c r="AP45" s="7">
        <f t="shared" si="115"/>
        <v>0</v>
      </c>
      <c r="AQ45" s="83"/>
      <c r="AR45" s="7" t="str">
        <f t="shared" si="129"/>
        <v/>
      </c>
      <c r="AS45" s="7" t="str">
        <f t="shared" si="130"/>
        <v/>
      </c>
      <c r="AT45" s="7" t="str">
        <f t="shared" si="116"/>
        <v/>
      </c>
      <c r="AU45" s="7" t="str">
        <f t="shared" si="117"/>
        <v/>
      </c>
      <c r="AV45" s="7" t="str">
        <f t="shared" si="118"/>
        <v/>
      </c>
      <c r="AW45" s="7" t="str">
        <f t="shared" si="119"/>
        <v/>
      </c>
      <c r="AX45" s="7" t="str">
        <f t="shared" si="120"/>
        <v/>
      </c>
      <c r="AY45" s="7" t="str">
        <f t="shared" si="121"/>
        <v/>
      </c>
      <c r="AZ45" s="7" t="str">
        <f t="shared" si="122"/>
        <v/>
      </c>
      <c r="BA45" s="7" t="str">
        <f t="shared" si="123"/>
        <v/>
      </c>
      <c r="BB45" s="7">
        <f t="shared" si="124"/>
        <v>0</v>
      </c>
      <c r="BC45" s="83"/>
      <c r="BD45" s="88"/>
      <c r="BE45" s="88"/>
      <c r="BF45" s="88"/>
      <c r="BG45" s="88"/>
      <c r="BH45" s="88"/>
      <c r="BI45" s="88"/>
      <c r="BJ45" s="88"/>
      <c r="BK45" s="88"/>
      <c r="BL45" s="88"/>
      <c r="BM45" s="88"/>
      <c r="BN45" s="88"/>
      <c r="BO45" s="88"/>
      <c r="BP45" s="7">
        <f t="shared" si="125"/>
        <v>0</v>
      </c>
      <c r="BQ45" s="7">
        <f t="shared" si="126"/>
        <v>0</v>
      </c>
      <c r="BR45" s="7">
        <f t="shared" si="126"/>
        <v>0</v>
      </c>
      <c r="BS45" s="7">
        <f t="shared" si="126"/>
        <v>0</v>
      </c>
      <c r="BT45" s="7">
        <f t="shared" si="126"/>
        <v>0</v>
      </c>
      <c r="BU45" s="7">
        <f t="shared" si="126"/>
        <v>0</v>
      </c>
      <c r="BV45" s="7">
        <f t="shared" si="126"/>
        <v>0</v>
      </c>
      <c r="BW45" s="7">
        <f t="shared" si="126"/>
        <v>0</v>
      </c>
      <c r="BX45" s="7">
        <f t="shared" si="126"/>
        <v>0</v>
      </c>
      <c r="BY45" s="7">
        <f t="shared" si="126"/>
        <v>0</v>
      </c>
      <c r="BZ45" s="7">
        <f t="shared" si="126"/>
        <v>0</v>
      </c>
      <c r="CA45" s="7">
        <f t="shared" si="126"/>
        <v>0</v>
      </c>
      <c r="CB45" s="7">
        <f t="shared" si="126"/>
        <v>0</v>
      </c>
      <c r="CC45" s="7">
        <f t="shared" si="131"/>
        <v>0</v>
      </c>
      <c r="CD45" s="7">
        <f t="shared" si="127"/>
        <v>0</v>
      </c>
      <c r="CE45" t="b">
        <f t="shared" si="132"/>
        <v>1</v>
      </c>
    </row>
    <row r="46" spans="3:83" outlineLevel="2" x14ac:dyDescent="0.5">
      <c r="C46" s="78"/>
      <c r="D46" s="78"/>
      <c r="E46" s="78"/>
      <c r="F46" s="78"/>
      <c r="G46" s="83"/>
      <c r="H46" s="72"/>
      <c r="I46" s="72"/>
      <c r="J46" s="72"/>
      <c r="K46" s="72"/>
      <c r="L46" s="72"/>
      <c r="M46" s="72"/>
      <c r="N46" s="72"/>
      <c r="O46" s="72"/>
      <c r="P46" s="72"/>
      <c r="Q46" s="72"/>
      <c r="R46" s="72">
        <f t="shared" si="104"/>
        <v>0</v>
      </c>
      <c r="S46" s="83"/>
      <c r="T46" s="88"/>
      <c r="U46" s="88"/>
      <c r="V46" s="88"/>
      <c r="W46" s="88"/>
      <c r="X46" s="88"/>
      <c r="Y46" s="88"/>
      <c r="Z46" s="88"/>
      <c r="AA46" s="88"/>
      <c r="AB46" s="88"/>
      <c r="AC46" s="88"/>
      <c r="AD46" s="7">
        <f t="shared" si="105"/>
        <v>0</v>
      </c>
      <c r="AE46" s="83"/>
      <c r="AF46" s="7">
        <f t="shared" si="128"/>
        <v>0</v>
      </c>
      <c r="AG46" s="7">
        <f t="shared" si="106"/>
        <v>0</v>
      </c>
      <c r="AH46" s="7">
        <f t="shared" si="107"/>
        <v>0</v>
      </c>
      <c r="AI46" s="7">
        <f t="shared" si="108"/>
        <v>0</v>
      </c>
      <c r="AJ46" s="7">
        <f t="shared" si="109"/>
        <v>0</v>
      </c>
      <c r="AK46" s="7">
        <f t="shared" si="110"/>
        <v>0</v>
      </c>
      <c r="AL46" s="7">
        <f t="shared" si="111"/>
        <v>0</v>
      </c>
      <c r="AM46" s="7">
        <f t="shared" si="112"/>
        <v>0</v>
      </c>
      <c r="AN46" s="7">
        <f t="shared" si="113"/>
        <v>0</v>
      </c>
      <c r="AO46" s="7">
        <f t="shared" si="114"/>
        <v>0</v>
      </c>
      <c r="AP46" s="7">
        <f t="shared" si="115"/>
        <v>0</v>
      </c>
      <c r="AQ46" s="83"/>
      <c r="AR46" s="7" t="str">
        <f t="shared" si="129"/>
        <v/>
      </c>
      <c r="AS46" s="7" t="str">
        <f t="shared" si="130"/>
        <v/>
      </c>
      <c r="AT46" s="7" t="str">
        <f t="shared" si="116"/>
        <v/>
      </c>
      <c r="AU46" s="7" t="str">
        <f t="shared" si="117"/>
        <v/>
      </c>
      <c r="AV46" s="7" t="str">
        <f t="shared" si="118"/>
        <v/>
      </c>
      <c r="AW46" s="7" t="str">
        <f t="shared" si="119"/>
        <v/>
      </c>
      <c r="AX46" s="7" t="str">
        <f t="shared" si="120"/>
        <v/>
      </c>
      <c r="AY46" s="7" t="str">
        <f t="shared" si="121"/>
        <v/>
      </c>
      <c r="AZ46" s="7" t="str">
        <f t="shared" si="122"/>
        <v/>
      </c>
      <c r="BA46" s="7" t="str">
        <f t="shared" si="123"/>
        <v/>
      </c>
      <c r="BB46" s="7">
        <f t="shared" si="124"/>
        <v>0</v>
      </c>
      <c r="BC46" s="83"/>
      <c r="BD46" s="88"/>
      <c r="BE46" s="88"/>
      <c r="BF46" s="88"/>
      <c r="BG46" s="88"/>
      <c r="BH46" s="88"/>
      <c r="BI46" s="88"/>
      <c r="BJ46" s="88"/>
      <c r="BK46" s="88"/>
      <c r="BL46" s="88"/>
      <c r="BM46" s="88"/>
      <c r="BN46" s="88"/>
      <c r="BO46" s="88"/>
      <c r="BP46" s="7">
        <f t="shared" si="125"/>
        <v>0</v>
      </c>
      <c r="BQ46" s="7">
        <f t="shared" si="126"/>
        <v>0</v>
      </c>
      <c r="BR46" s="7">
        <f t="shared" si="126"/>
        <v>0</v>
      </c>
      <c r="BS46" s="7">
        <f t="shared" si="126"/>
        <v>0</v>
      </c>
      <c r="BT46" s="7">
        <f t="shared" si="126"/>
        <v>0</v>
      </c>
      <c r="BU46" s="7">
        <f t="shared" si="126"/>
        <v>0</v>
      </c>
      <c r="BV46" s="7">
        <f t="shared" si="126"/>
        <v>0</v>
      </c>
      <c r="BW46" s="7">
        <f t="shared" si="126"/>
        <v>0</v>
      </c>
      <c r="BX46" s="7">
        <f t="shared" si="126"/>
        <v>0</v>
      </c>
      <c r="BY46" s="7">
        <f t="shared" si="126"/>
        <v>0</v>
      </c>
      <c r="BZ46" s="7">
        <f t="shared" si="126"/>
        <v>0</v>
      </c>
      <c r="CA46" s="7">
        <f t="shared" si="126"/>
        <v>0</v>
      </c>
      <c r="CB46" s="7">
        <f t="shared" si="126"/>
        <v>0</v>
      </c>
      <c r="CC46" s="7">
        <f t="shared" si="131"/>
        <v>0</v>
      </c>
      <c r="CD46" s="7">
        <f t="shared" si="127"/>
        <v>0</v>
      </c>
      <c r="CE46" t="b">
        <f t="shared" si="132"/>
        <v>1</v>
      </c>
    </row>
    <row r="47" spans="3:83" outlineLevel="2" x14ac:dyDescent="0.5">
      <c r="C47" s="78"/>
      <c r="D47" s="78"/>
      <c r="E47" s="78"/>
      <c r="F47" s="78"/>
      <c r="G47" s="83"/>
      <c r="H47" s="72"/>
      <c r="I47" s="72"/>
      <c r="J47" s="72"/>
      <c r="K47" s="72"/>
      <c r="L47" s="72"/>
      <c r="M47" s="72"/>
      <c r="N47" s="72"/>
      <c r="O47" s="72"/>
      <c r="P47" s="72"/>
      <c r="Q47" s="72"/>
      <c r="R47" s="72">
        <f t="shared" si="104"/>
        <v>0</v>
      </c>
      <c r="S47" s="83"/>
      <c r="T47" s="88"/>
      <c r="U47" s="88"/>
      <c r="V47" s="88"/>
      <c r="W47" s="88"/>
      <c r="X47" s="88"/>
      <c r="Y47" s="88"/>
      <c r="Z47" s="88"/>
      <c r="AA47" s="88"/>
      <c r="AB47" s="88"/>
      <c r="AC47" s="88"/>
      <c r="AD47" s="7">
        <f t="shared" si="105"/>
        <v>0</v>
      </c>
      <c r="AE47" s="83"/>
      <c r="AF47" s="7">
        <f t="shared" si="128"/>
        <v>0</v>
      </c>
      <c r="AG47" s="7">
        <f t="shared" si="106"/>
        <v>0</v>
      </c>
      <c r="AH47" s="7">
        <f t="shared" si="107"/>
        <v>0</v>
      </c>
      <c r="AI47" s="7">
        <f t="shared" si="108"/>
        <v>0</v>
      </c>
      <c r="AJ47" s="7">
        <f t="shared" si="109"/>
        <v>0</v>
      </c>
      <c r="AK47" s="7">
        <f t="shared" si="110"/>
        <v>0</v>
      </c>
      <c r="AL47" s="7">
        <f t="shared" si="111"/>
        <v>0</v>
      </c>
      <c r="AM47" s="7">
        <f t="shared" si="112"/>
        <v>0</v>
      </c>
      <c r="AN47" s="7">
        <f t="shared" si="113"/>
        <v>0</v>
      </c>
      <c r="AO47" s="7">
        <f t="shared" si="114"/>
        <v>0</v>
      </c>
      <c r="AP47" s="7">
        <f t="shared" si="115"/>
        <v>0</v>
      </c>
      <c r="AQ47" s="83"/>
      <c r="AR47" s="7" t="str">
        <f t="shared" si="129"/>
        <v/>
      </c>
      <c r="AS47" s="7" t="str">
        <f t="shared" si="130"/>
        <v/>
      </c>
      <c r="AT47" s="7" t="str">
        <f t="shared" si="116"/>
        <v/>
      </c>
      <c r="AU47" s="7" t="str">
        <f t="shared" si="117"/>
        <v/>
      </c>
      <c r="AV47" s="7" t="str">
        <f t="shared" si="118"/>
        <v/>
      </c>
      <c r="AW47" s="7" t="str">
        <f t="shared" si="119"/>
        <v/>
      </c>
      <c r="AX47" s="7" t="str">
        <f t="shared" si="120"/>
        <v/>
      </c>
      <c r="AY47" s="7" t="str">
        <f t="shared" si="121"/>
        <v/>
      </c>
      <c r="AZ47" s="7" t="str">
        <f t="shared" si="122"/>
        <v/>
      </c>
      <c r="BA47" s="7" t="str">
        <f t="shared" si="123"/>
        <v/>
      </c>
      <c r="BB47" s="7">
        <f t="shared" si="124"/>
        <v>0</v>
      </c>
      <c r="BC47" s="83"/>
      <c r="BD47" s="88"/>
      <c r="BE47" s="88"/>
      <c r="BF47" s="88"/>
      <c r="BG47" s="88"/>
      <c r="BH47" s="88"/>
      <c r="BI47" s="88"/>
      <c r="BJ47" s="88"/>
      <c r="BK47" s="88"/>
      <c r="BL47" s="88"/>
      <c r="BM47" s="88"/>
      <c r="BN47" s="88"/>
      <c r="BO47" s="88"/>
      <c r="BP47" s="7">
        <f t="shared" si="125"/>
        <v>0</v>
      </c>
      <c r="BQ47" s="7">
        <f t="shared" si="126"/>
        <v>0</v>
      </c>
      <c r="BR47" s="7">
        <f t="shared" si="126"/>
        <v>0</v>
      </c>
      <c r="BS47" s="7">
        <f t="shared" si="126"/>
        <v>0</v>
      </c>
      <c r="BT47" s="7">
        <f t="shared" si="126"/>
        <v>0</v>
      </c>
      <c r="BU47" s="7">
        <f t="shared" si="126"/>
        <v>0</v>
      </c>
      <c r="BV47" s="7">
        <f t="shared" si="126"/>
        <v>0</v>
      </c>
      <c r="BW47" s="7">
        <f t="shared" si="126"/>
        <v>0</v>
      </c>
      <c r="BX47" s="7">
        <f t="shared" si="126"/>
        <v>0</v>
      </c>
      <c r="BY47" s="7">
        <f t="shared" si="126"/>
        <v>0</v>
      </c>
      <c r="BZ47" s="7">
        <f t="shared" si="126"/>
        <v>0</v>
      </c>
      <c r="CA47" s="7">
        <f t="shared" si="126"/>
        <v>0</v>
      </c>
      <c r="CB47" s="7">
        <f t="shared" si="126"/>
        <v>0</v>
      </c>
      <c r="CC47" s="7">
        <f t="shared" si="131"/>
        <v>0</v>
      </c>
      <c r="CD47" s="7">
        <f t="shared" si="127"/>
        <v>0</v>
      </c>
      <c r="CE47" t="b">
        <f t="shared" si="132"/>
        <v>1</v>
      </c>
    </row>
    <row r="48" spans="3:83" outlineLevel="2" x14ac:dyDescent="0.5">
      <c r="C48" s="78"/>
      <c r="D48" s="78"/>
      <c r="E48" s="78"/>
      <c r="F48" s="78"/>
      <c r="G48" s="83"/>
      <c r="H48" s="72"/>
      <c r="I48" s="72"/>
      <c r="J48" s="72"/>
      <c r="K48" s="72"/>
      <c r="L48" s="72"/>
      <c r="M48" s="72"/>
      <c r="N48" s="72"/>
      <c r="O48" s="72"/>
      <c r="P48" s="72"/>
      <c r="Q48" s="72"/>
      <c r="R48" s="72">
        <f t="shared" si="104"/>
        <v>0</v>
      </c>
      <c r="S48" s="83"/>
      <c r="T48" s="88"/>
      <c r="U48" s="88"/>
      <c r="V48" s="88"/>
      <c r="W48" s="88"/>
      <c r="X48" s="88"/>
      <c r="Y48" s="88"/>
      <c r="Z48" s="88"/>
      <c r="AA48" s="88"/>
      <c r="AB48" s="88"/>
      <c r="AC48" s="88"/>
      <c r="AD48" s="7">
        <f t="shared" si="105"/>
        <v>0</v>
      </c>
      <c r="AE48" s="83"/>
      <c r="AF48" s="7">
        <f t="shared" si="128"/>
        <v>0</v>
      </c>
      <c r="AG48" s="7">
        <f t="shared" si="106"/>
        <v>0</v>
      </c>
      <c r="AH48" s="7">
        <f t="shared" si="107"/>
        <v>0</v>
      </c>
      <c r="AI48" s="7">
        <f t="shared" si="108"/>
        <v>0</v>
      </c>
      <c r="AJ48" s="7">
        <f t="shared" si="109"/>
        <v>0</v>
      </c>
      <c r="AK48" s="7">
        <f t="shared" si="110"/>
        <v>0</v>
      </c>
      <c r="AL48" s="7">
        <f t="shared" si="111"/>
        <v>0</v>
      </c>
      <c r="AM48" s="7">
        <f t="shared" si="112"/>
        <v>0</v>
      </c>
      <c r="AN48" s="7">
        <f t="shared" si="113"/>
        <v>0</v>
      </c>
      <c r="AO48" s="7">
        <f t="shared" si="114"/>
        <v>0</v>
      </c>
      <c r="AP48" s="7">
        <f t="shared" si="115"/>
        <v>0</v>
      </c>
      <c r="AQ48" s="83"/>
      <c r="AR48" s="7" t="str">
        <f t="shared" si="129"/>
        <v/>
      </c>
      <c r="AS48" s="7" t="str">
        <f t="shared" si="130"/>
        <v/>
      </c>
      <c r="AT48" s="7" t="str">
        <f t="shared" si="116"/>
        <v/>
      </c>
      <c r="AU48" s="7" t="str">
        <f t="shared" si="117"/>
        <v/>
      </c>
      <c r="AV48" s="7" t="str">
        <f t="shared" si="118"/>
        <v/>
      </c>
      <c r="AW48" s="7" t="str">
        <f t="shared" si="119"/>
        <v/>
      </c>
      <c r="AX48" s="7" t="str">
        <f t="shared" si="120"/>
        <v/>
      </c>
      <c r="AY48" s="7" t="str">
        <f t="shared" si="121"/>
        <v/>
      </c>
      <c r="AZ48" s="7" t="str">
        <f t="shared" si="122"/>
        <v/>
      </c>
      <c r="BA48" s="7" t="str">
        <f t="shared" si="123"/>
        <v/>
      </c>
      <c r="BB48" s="7">
        <f t="shared" si="124"/>
        <v>0</v>
      </c>
      <c r="BC48" s="83"/>
      <c r="BD48" s="88"/>
      <c r="BE48" s="88"/>
      <c r="BF48" s="88"/>
      <c r="BG48" s="88"/>
      <c r="BH48" s="88"/>
      <c r="BI48" s="88"/>
      <c r="BJ48" s="88"/>
      <c r="BK48" s="88"/>
      <c r="BL48" s="88"/>
      <c r="BM48" s="88"/>
      <c r="BN48" s="88"/>
      <c r="BO48" s="88"/>
      <c r="BP48" s="7">
        <f t="shared" si="125"/>
        <v>0</v>
      </c>
      <c r="BQ48" s="7">
        <f t="shared" si="126"/>
        <v>0</v>
      </c>
      <c r="BR48" s="7">
        <f t="shared" si="126"/>
        <v>0</v>
      </c>
      <c r="BS48" s="7">
        <f t="shared" si="126"/>
        <v>0</v>
      </c>
      <c r="BT48" s="7">
        <f t="shared" si="126"/>
        <v>0</v>
      </c>
      <c r="BU48" s="7">
        <f t="shared" si="126"/>
        <v>0</v>
      </c>
      <c r="BV48" s="7">
        <f t="shared" si="126"/>
        <v>0</v>
      </c>
      <c r="BW48" s="7">
        <f t="shared" si="126"/>
        <v>0</v>
      </c>
      <c r="BX48" s="7">
        <f t="shared" si="126"/>
        <v>0</v>
      </c>
      <c r="BY48" s="7">
        <f t="shared" si="126"/>
        <v>0</v>
      </c>
      <c r="BZ48" s="7">
        <f t="shared" si="126"/>
        <v>0</v>
      </c>
      <c r="CA48" s="7">
        <f t="shared" si="126"/>
        <v>0</v>
      </c>
      <c r="CB48" s="7">
        <f t="shared" si="126"/>
        <v>0</v>
      </c>
      <c r="CC48" s="7">
        <f t="shared" si="131"/>
        <v>0</v>
      </c>
      <c r="CD48" s="7">
        <f t="shared" si="127"/>
        <v>0</v>
      </c>
      <c r="CE48" t="b">
        <f t="shared" si="132"/>
        <v>1</v>
      </c>
    </row>
    <row r="49" spans="2:84" outlineLevel="2" x14ac:dyDescent="0.5">
      <c r="C49" s="90"/>
      <c r="D49" s="90"/>
      <c r="E49" s="90"/>
      <c r="F49" s="99"/>
      <c r="G49" s="83"/>
      <c r="H49" s="73"/>
      <c r="I49" s="73"/>
      <c r="J49" s="73"/>
      <c r="K49" s="73"/>
      <c r="L49" s="73"/>
      <c r="M49" s="73"/>
      <c r="N49" s="73"/>
      <c r="O49" s="73"/>
      <c r="P49" s="73"/>
      <c r="Q49" s="73"/>
      <c r="R49" s="73">
        <f t="shared" si="104"/>
        <v>0</v>
      </c>
      <c r="S49" s="83"/>
      <c r="T49" s="89"/>
      <c r="U49" s="89"/>
      <c r="V49" s="89"/>
      <c r="W49" s="89"/>
      <c r="X49" s="89"/>
      <c r="Y49" s="89"/>
      <c r="Z49" s="89"/>
      <c r="AA49" s="89"/>
      <c r="AB49" s="89"/>
      <c r="AC49" s="89"/>
      <c r="AD49" s="8">
        <f t="shared" si="105"/>
        <v>0</v>
      </c>
      <c r="AE49" s="83"/>
      <c r="AF49" s="8">
        <f t="shared" si="128"/>
        <v>0</v>
      </c>
      <c r="AG49" s="8">
        <f t="shared" si="106"/>
        <v>0</v>
      </c>
      <c r="AH49" s="8">
        <f t="shared" si="107"/>
        <v>0</v>
      </c>
      <c r="AI49" s="8">
        <f t="shared" si="108"/>
        <v>0</v>
      </c>
      <c r="AJ49" s="8">
        <f t="shared" si="109"/>
        <v>0</v>
      </c>
      <c r="AK49" s="8">
        <f t="shared" si="110"/>
        <v>0</v>
      </c>
      <c r="AL49" s="8">
        <f t="shared" si="111"/>
        <v>0</v>
      </c>
      <c r="AM49" s="8">
        <f t="shared" si="112"/>
        <v>0</v>
      </c>
      <c r="AN49" s="8">
        <f t="shared" si="113"/>
        <v>0</v>
      </c>
      <c r="AO49" s="8">
        <f t="shared" si="114"/>
        <v>0</v>
      </c>
      <c r="AP49" s="8">
        <f t="shared" si="115"/>
        <v>0</v>
      </c>
      <c r="AQ49" s="83"/>
      <c r="AR49" s="8" t="str">
        <f t="shared" si="129"/>
        <v/>
      </c>
      <c r="AS49" s="8" t="str">
        <f t="shared" si="130"/>
        <v/>
      </c>
      <c r="AT49" s="8" t="str">
        <f t="shared" si="116"/>
        <v/>
      </c>
      <c r="AU49" s="8" t="str">
        <f t="shared" si="117"/>
        <v/>
      </c>
      <c r="AV49" s="8" t="str">
        <f t="shared" si="118"/>
        <v/>
      </c>
      <c r="AW49" s="8" t="str">
        <f t="shared" si="119"/>
        <v/>
      </c>
      <c r="AX49" s="8" t="str">
        <f t="shared" si="120"/>
        <v/>
      </c>
      <c r="AY49" s="8" t="str">
        <f t="shared" si="121"/>
        <v/>
      </c>
      <c r="AZ49" s="8" t="str">
        <f t="shared" si="122"/>
        <v/>
      </c>
      <c r="BA49" s="8" t="str">
        <f t="shared" si="123"/>
        <v/>
      </c>
      <c r="BB49" s="8">
        <f t="shared" si="124"/>
        <v>0</v>
      </c>
      <c r="BC49" s="83"/>
      <c r="BD49" s="239"/>
      <c r="BE49" s="89"/>
      <c r="BF49" s="89"/>
      <c r="BG49" s="89"/>
      <c r="BH49" s="89"/>
      <c r="BI49" s="89"/>
      <c r="BJ49" s="89"/>
      <c r="BK49" s="89"/>
      <c r="BL49" s="89"/>
      <c r="BM49" s="89"/>
      <c r="BN49" s="89"/>
      <c r="BO49" s="89"/>
      <c r="BP49" s="8">
        <f t="shared" si="125"/>
        <v>0</v>
      </c>
      <c r="BQ49" s="8">
        <f t="shared" si="126"/>
        <v>0</v>
      </c>
      <c r="BR49" s="8">
        <f t="shared" si="126"/>
        <v>0</v>
      </c>
      <c r="BS49" s="8">
        <f t="shared" si="126"/>
        <v>0</v>
      </c>
      <c r="BT49" s="8">
        <f t="shared" si="126"/>
        <v>0</v>
      </c>
      <c r="BU49" s="8">
        <f t="shared" si="126"/>
        <v>0</v>
      </c>
      <c r="BV49" s="8">
        <f t="shared" si="126"/>
        <v>0</v>
      </c>
      <c r="BW49" s="8">
        <f t="shared" si="126"/>
        <v>0</v>
      </c>
      <c r="BX49" s="8">
        <f t="shared" si="126"/>
        <v>0</v>
      </c>
      <c r="BY49" s="8">
        <f t="shared" si="126"/>
        <v>0</v>
      </c>
      <c r="BZ49" s="8">
        <f t="shared" si="126"/>
        <v>0</v>
      </c>
      <c r="CA49" s="8">
        <f t="shared" si="126"/>
        <v>0</v>
      </c>
      <c r="CB49" s="8">
        <f t="shared" si="126"/>
        <v>0</v>
      </c>
      <c r="CC49" s="8">
        <f t="shared" si="131"/>
        <v>0</v>
      </c>
      <c r="CD49" s="7">
        <f t="shared" si="127"/>
        <v>0</v>
      </c>
      <c r="CE49" t="b">
        <f t="shared" si="132"/>
        <v>1</v>
      </c>
    </row>
    <row r="50" spans="2:84" outlineLevel="1" x14ac:dyDescent="0.5">
      <c r="C50" s="6" t="s">
        <v>94</v>
      </c>
      <c r="D50" s="2"/>
      <c r="E50" s="2"/>
      <c r="F50" s="2"/>
      <c r="G50" s="83"/>
      <c r="H50" s="9">
        <f t="shared" ref="H50:R50" si="133">SUBTOTAL(9,H40:H49)</f>
        <v>0</v>
      </c>
      <c r="I50" s="9">
        <f t="shared" si="133"/>
        <v>0</v>
      </c>
      <c r="J50" s="9">
        <f t="shared" si="133"/>
        <v>0</v>
      </c>
      <c r="K50" s="9">
        <f t="shared" si="133"/>
        <v>0</v>
      </c>
      <c r="L50" s="9">
        <f t="shared" si="133"/>
        <v>0</v>
      </c>
      <c r="M50" s="9">
        <f t="shared" si="133"/>
        <v>0</v>
      </c>
      <c r="N50" s="9">
        <f t="shared" si="133"/>
        <v>0</v>
      </c>
      <c r="O50" s="9">
        <f t="shared" si="133"/>
        <v>0</v>
      </c>
      <c r="P50" s="9">
        <f t="shared" si="133"/>
        <v>0</v>
      </c>
      <c r="Q50" s="9">
        <f t="shared" si="133"/>
        <v>0</v>
      </c>
      <c r="R50" s="9">
        <f t="shared" si="133"/>
        <v>0</v>
      </c>
      <c r="S50" s="83"/>
      <c r="T50" s="9">
        <f t="shared" ref="T50:AD50" si="134">SUBTOTAL(9,T40:T49)</f>
        <v>0</v>
      </c>
      <c r="U50" s="9">
        <f t="shared" si="134"/>
        <v>0</v>
      </c>
      <c r="V50" s="9">
        <f t="shared" si="134"/>
        <v>0</v>
      </c>
      <c r="W50" s="9">
        <f t="shared" si="134"/>
        <v>0</v>
      </c>
      <c r="X50" s="9">
        <f t="shared" si="134"/>
        <v>0</v>
      </c>
      <c r="Y50" s="9">
        <f t="shared" si="134"/>
        <v>0</v>
      </c>
      <c r="Z50" s="9">
        <f t="shared" si="134"/>
        <v>0</v>
      </c>
      <c r="AA50" s="9">
        <f t="shared" si="134"/>
        <v>0</v>
      </c>
      <c r="AB50" s="9">
        <f t="shared" si="134"/>
        <v>0</v>
      </c>
      <c r="AC50" s="9">
        <f t="shared" si="134"/>
        <v>0</v>
      </c>
      <c r="AD50" s="9">
        <f t="shared" si="134"/>
        <v>0</v>
      </c>
      <c r="AE50" s="83"/>
      <c r="AF50" s="9">
        <f t="shared" ref="AF50:AP50" si="135">SUBTOTAL(9,AF40:AF49)</f>
        <v>0</v>
      </c>
      <c r="AG50" s="9">
        <f t="shared" si="135"/>
        <v>0</v>
      </c>
      <c r="AH50" s="9">
        <f t="shared" si="135"/>
        <v>0</v>
      </c>
      <c r="AI50" s="9">
        <f t="shared" si="135"/>
        <v>0</v>
      </c>
      <c r="AJ50" s="9">
        <f t="shared" si="135"/>
        <v>0</v>
      </c>
      <c r="AK50" s="9">
        <f t="shared" si="135"/>
        <v>0</v>
      </c>
      <c r="AL50" s="9">
        <f t="shared" si="135"/>
        <v>0</v>
      </c>
      <c r="AM50" s="9">
        <f t="shared" si="135"/>
        <v>0</v>
      </c>
      <c r="AN50" s="9">
        <f t="shared" si="135"/>
        <v>0</v>
      </c>
      <c r="AO50" s="9">
        <f t="shared" si="135"/>
        <v>0</v>
      </c>
      <c r="AP50" s="9">
        <f t="shared" si="135"/>
        <v>0</v>
      </c>
      <c r="AQ50" s="83"/>
      <c r="AR50" s="9">
        <f t="shared" ref="AR50:BB50" si="136">SUBTOTAL(9,AR40:AR49)</f>
        <v>0</v>
      </c>
      <c r="AS50" s="9">
        <f t="shared" si="136"/>
        <v>0</v>
      </c>
      <c r="AT50" s="9">
        <f t="shared" si="136"/>
        <v>0</v>
      </c>
      <c r="AU50" s="9">
        <f t="shared" si="136"/>
        <v>0</v>
      </c>
      <c r="AV50" s="9">
        <f t="shared" si="136"/>
        <v>0</v>
      </c>
      <c r="AW50" s="9">
        <f t="shared" si="136"/>
        <v>0</v>
      </c>
      <c r="AX50" s="9">
        <f t="shared" si="136"/>
        <v>0</v>
      </c>
      <c r="AY50" s="9">
        <f t="shared" si="136"/>
        <v>0</v>
      </c>
      <c r="AZ50" s="9">
        <f t="shared" si="136"/>
        <v>0</v>
      </c>
      <c r="BA50" s="9">
        <f t="shared" si="136"/>
        <v>0</v>
      </c>
      <c r="BB50" s="9">
        <f t="shared" si="136"/>
        <v>0</v>
      </c>
      <c r="BC50" s="83"/>
      <c r="BD50" s="9">
        <f t="shared" ref="BD50:BP50" si="137">SUBTOTAL(9,BD40:BD49)</f>
        <v>0</v>
      </c>
      <c r="BE50" s="9">
        <f t="shared" si="137"/>
        <v>0</v>
      </c>
      <c r="BF50" s="9">
        <f t="shared" si="137"/>
        <v>0</v>
      </c>
      <c r="BG50" s="9">
        <f t="shared" si="137"/>
        <v>0</v>
      </c>
      <c r="BH50" s="9">
        <f t="shared" si="137"/>
        <v>0</v>
      </c>
      <c r="BI50" s="9">
        <f t="shared" si="137"/>
        <v>0</v>
      </c>
      <c r="BJ50" s="9">
        <f t="shared" si="137"/>
        <v>0</v>
      </c>
      <c r="BK50" s="9">
        <f t="shared" si="137"/>
        <v>0</v>
      </c>
      <c r="BL50" s="9">
        <f t="shared" si="137"/>
        <v>0</v>
      </c>
      <c r="BM50" s="9">
        <f t="shared" si="137"/>
        <v>0</v>
      </c>
      <c r="BN50" s="9">
        <f t="shared" si="137"/>
        <v>0</v>
      </c>
      <c r="BO50" s="9">
        <f t="shared" si="137"/>
        <v>0</v>
      </c>
      <c r="BP50" s="9">
        <f t="shared" si="137"/>
        <v>0</v>
      </c>
      <c r="BQ50" s="9">
        <f t="shared" ref="BQ50:CC50" si="138">SUBTOTAL(9,BQ41:BQ49)</f>
        <v>0</v>
      </c>
      <c r="BR50" s="9">
        <f t="shared" si="138"/>
        <v>0</v>
      </c>
      <c r="BS50" s="9">
        <f t="shared" si="138"/>
        <v>0</v>
      </c>
      <c r="BT50" s="9">
        <f t="shared" si="138"/>
        <v>0</v>
      </c>
      <c r="BU50" s="9">
        <f t="shared" si="138"/>
        <v>0</v>
      </c>
      <c r="BV50" s="9">
        <f t="shared" si="138"/>
        <v>0</v>
      </c>
      <c r="BW50" s="9">
        <f t="shared" si="138"/>
        <v>0</v>
      </c>
      <c r="BX50" s="9">
        <f t="shared" si="138"/>
        <v>0</v>
      </c>
      <c r="BY50" s="9">
        <f t="shared" si="138"/>
        <v>0</v>
      </c>
      <c r="BZ50" s="9">
        <f t="shared" si="138"/>
        <v>0</v>
      </c>
      <c r="CA50" s="9">
        <f t="shared" si="138"/>
        <v>0</v>
      </c>
      <c r="CB50" s="9">
        <f t="shared" si="138"/>
        <v>0</v>
      </c>
      <c r="CC50" s="9">
        <f t="shared" si="138"/>
        <v>0</v>
      </c>
      <c r="CD50" s="7">
        <f>SUBTOTAL(9,CD39:CD49)</f>
        <v>0</v>
      </c>
      <c r="CE50" t="b">
        <f t="shared" si="132"/>
        <v>1</v>
      </c>
    </row>
    <row r="51" spans="2:84" ht="21" x14ac:dyDescent="0.65">
      <c r="B51" s="76" t="s">
        <v>8</v>
      </c>
      <c r="C51" s="75"/>
      <c r="D51" s="75"/>
      <c r="E51" s="75"/>
      <c r="F51" s="75"/>
      <c r="G51" s="83"/>
      <c r="H51" s="77">
        <f t="shared" ref="H51:R51" si="139">SUBTOTAL(9,H7:H50)</f>
        <v>0</v>
      </c>
      <c r="I51" s="77">
        <f t="shared" si="139"/>
        <v>0</v>
      </c>
      <c r="J51" s="77">
        <f t="shared" si="139"/>
        <v>0</v>
      </c>
      <c r="K51" s="77">
        <f t="shared" si="139"/>
        <v>0</v>
      </c>
      <c r="L51" s="77">
        <f t="shared" si="139"/>
        <v>0</v>
      </c>
      <c r="M51" s="77">
        <f t="shared" si="139"/>
        <v>0</v>
      </c>
      <c r="N51" s="77">
        <f t="shared" si="139"/>
        <v>0</v>
      </c>
      <c r="O51" s="77">
        <f t="shared" si="139"/>
        <v>0</v>
      </c>
      <c r="P51" s="77">
        <f t="shared" si="139"/>
        <v>0</v>
      </c>
      <c r="Q51" s="77">
        <f t="shared" si="139"/>
        <v>0</v>
      </c>
      <c r="R51" s="77">
        <f t="shared" si="139"/>
        <v>0</v>
      </c>
      <c r="S51" s="83"/>
      <c r="T51" s="77">
        <f t="shared" ref="T51:AD51" si="140">SUBTOTAL(9,T7:T50)</f>
        <v>0</v>
      </c>
      <c r="U51" s="77">
        <f t="shared" si="140"/>
        <v>0</v>
      </c>
      <c r="V51" s="77">
        <f t="shared" si="140"/>
        <v>0</v>
      </c>
      <c r="W51" s="77">
        <f t="shared" si="140"/>
        <v>0</v>
      </c>
      <c r="X51" s="77">
        <f t="shared" si="140"/>
        <v>0</v>
      </c>
      <c r="Y51" s="77">
        <f t="shared" si="140"/>
        <v>0</v>
      </c>
      <c r="Z51" s="77">
        <f t="shared" si="140"/>
        <v>0</v>
      </c>
      <c r="AA51" s="77">
        <f t="shared" si="140"/>
        <v>0</v>
      </c>
      <c r="AB51" s="77">
        <f t="shared" si="140"/>
        <v>0</v>
      </c>
      <c r="AC51" s="77">
        <f t="shared" si="140"/>
        <v>0</v>
      </c>
      <c r="AD51" s="77">
        <f t="shared" si="140"/>
        <v>0</v>
      </c>
      <c r="AE51" s="83"/>
      <c r="AF51" s="77">
        <f t="shared" ref="AF51:AP51" si="141">SUBTOTAL(9,AF7:AF50)</f>
        <v>0</v>
      </c>
      <c r="AG51" s="77">
        <f t="shared" si="141"/>
        <v>0</v>
      </c>
      <c r="AH51" s="77">
        <f t="shared" si="141"/>
        <v>0</v>
      </c>
      <c r="AI51" s="77">
        <f t="shared" si="141"/>
        <v>0</v>
      </c>
      <c r="AJ51" s="77">
        <f t="shared" si="141"/>
        <v>0</v>
      </c>
      <c r="AK51" s="77">
        <f t="shared" si="141"/>
        <v>0</v>
      </c>
      <c r="AL51" s="77">
        <f t="shared" si="141"/>
        <v>0</v>
      </c>
      <c r="AM51" s="77">
        <f t="shared" si="141"/>
        <v>0</v>
      </c>
      <c r="AN51" s="77">
        <f t="shared" si="141"/>
        <v>0</v>
      </c>
      <c r="AO51" s="77">
        <f t="shared" si="141"/>
        <v>0</v>
      </c>
      <c r="AP51" s="77">
        <f t="shared" si="141"/>
        <v>0</v>
      </c>
      <c r="AQ51" s="83"/>
      <c r="AR51" s="77">
        <f t="shared" ref="AR51:BB51" si="142">SUBTOTAL(9,AR7:AR50)</f>
        <v>0</v>
      </c>
      <c r="AS51" s="77">
        <f t="shared" si="142"/>
        <v>0</v>
      </c>
      <c r="AT51" s="77">
        <f t="shared" si="142"/>
        <v>0</v>
      </c>
      <c r="AU51" s="77">
        <f t="shared" si="142"/>
        <v>0</v>
      </c>
      <c r="AV51" s="77">
        <f t="shared" si="142"/>
        <v>0</v>
      </c>
      <c r="AW51" s="77">
        <f t="shared" si="142"/>
        <v>0</v>
      </c>
      <c r="AX51" s="77">
        <f t="shared" si="142"/>
        <v>0</v>
      </c>
      <c r="AY51" s="77">
        <f t="shared" si="142"/>
        <v>0</v>
      </c>
      <c r="AZ51" s="77">
        <f t="shared" si="142"/>
        <v>0</v>
      </c>
      <c r="BA51" s="77">
        <f t="shared" si="142"/>
        <v>0</v>
      </c>
      <c r="BB51" s="77">
        <f t="shared" si="142"/>
        <v>0</v>
      </c>
      <c r="BC51" s="83"/>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12"/>
      <c r="CE51" s="12"/>
      <c r="CF51" s="12"/>
    </row>
    <row r="52" spans="2:84" ht="16.5" customHeight="1" x14ac:dyDescent="0.5">
      <c r="G52" s="82"/>
      <c r="S52" s="82"/>
      <c r="AE52" s="82"/>
      <c r="AQ52" s="82"/>
      <c r="BC52" s="82"/>
    </row>
    <row r="53" spans="2:84" ht="21" outlineLevel="1" x14ac:dyDescent="0.65">
      <c r="B53" s="76" t="s">
        <v>12</v>
      </c>
      <c r="C53" s="75"/>
      <c r="D53" s="75"/>
      <c r="E53" s="75"/>
      <c r="F53" s="75"/>
      <c r="G53" s="83"/>
      <c r="H53" s="77"/>
      <c r="I53" s="77"/>
      <c r="J53" s="77"/>
      <c r="K53" s="77"/>
      <c r="L53" s="77"/>
      <c r="M53" s="77"/>
      <c r="N53" s="77"/>
      <c r="O53" s="77"/>
      <c r="P53" s="77"/>
      <c r="Q53" s="77"/>
      <c r="R53" s="77"/>
      <c r="S53" s="83"/>
      <c r="T53" s="77"/>
      <c r="U53" s="77"/>
      <c r="V53" s="77"/>
      <c r="W53" s="77"/>
      <c r="X53" s="77"/>
      <c r="Y53" s="77"/>
      <c r="Z53" s="77"/>
      <c r="AA53" s="77"/>
      <c r="AB53" s="77"/>
      <c r="AC53" s="77"/>
      <c r="AD53" s="77"/>
      <c r="AE53" s="83"/>
      <c r="AF53" s="77"/>
      <c r="AG53" s="77"/>
      <c r="AH53" s="77"/>
      <c r="AI53" s="77"/>
      <c r="AJ53" s="77"/>
      <c r="AK53" s="77"/>
      <c r="AL53" s="77"/>
      <c r="AM53" s="77"/>
      <c r="AN53" s="77"/>
      <c r="AO53" s="77"/>
      <c r="AP53" s="77"/>
      <c r="AQ53" s="83"/>
      <c r="AR53" s="77"/>
      <c r="AS53" s="77"/>
      <c r="AT53" s="77"/>
      <c r="AU53" s="77"/>
      <c r="AV53" s="77"/>
      <c r="AW53" s="77"/>
      <c r="AX53" s="77"/>
      <c r="AY53" s="77"/>
      <c r="AZ53" s="77"/>
      <c r="BA53" s="77"/>
      <c r="BB53" s="77"/>
      <c r="BC53" s="83"/>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12"/>
      <c r="CE53" s="12"/>
      <c r="CF53" s="12"/>
    </row>
    <row r="54" spans="2:84" outlineLevel="2" x14ac:dyDescent="0.5">
      <c r="C54" s="5" t="s">
        <v>90</v>
      </c>
      <c r="E54" s="1" t="s">
        <v>371</v>
      </c>
      <c r="F54" t="s">
        <v>113</v>
      </c>
      <c r="G54" s="83"/>
      <c r="H54" s="7"/>
      <c r="I54" s="7"/>
      <c r="J54" s="7"/>
      <c r="K54" s="7"/>
      <c r="L54" s="7"/>
      <c r="M54" s="7"/>
      <c r="N54" s="7"/>
      <c r="O54" s="7"/>
      <c r="P54" s="7"/>
      <c r="Q54" s="7"/>
      <c r="R54" s="7"/>
      <c r="S54" s="83"/>
      <c r="T54" s="7"/>
      <c r="U54" s="7"/>
      <c r="V54" s="7"/>
      <c r="W54" s="7"/>
      <c r="X54" s="7"/>
      <c r="Y54" s="7"/>
      <c r="Z54" s="7"/>
      <c r="AA54" s="7"/>
      <c r="AB54" s="7"/>
      <c r="AC54" s="7"/>
      <c r="AD54" s="7"/>
      <c r="AE54" s="83"/>
      <c r="AF54" s="7"/>
      <c r="AG54" s="7"/>
      <c r="AH54" s="7"/>
      <c r="AI54" s="7"/>
      <c r="AJ54" s="7"/>
      <c r="AK54" s="7"/>
      <c r="AL54" s="7"/>
      <c r="AM54" s="7"/>
      <c r="AN54" s="7"/>
      <c r="AO54" s="7"/>
      <c r="AP54" s="7"/>
      <c r="AQ54" s="83"/>
      <c r="AR54" s="7"/>
      <c r="AS54" s="7"/>
      <c r="AT54" s="7"/>
      <c r="AU54" s="7"/>
      <c r="AV54" s="7"/>
      <c r="AW54" s="7"/>
      <c r="AX54" s="7"/>
      <c r="AY54" s="7"/>
      <c r="AZ54" s="7"/>
      <c r="BA54" s="7"/>
      <c r="BB54" s="7"/>
      <c r="BC54" s="83"/>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row>
    <row r="55" spans="2:84" outlineLevel="2" x14ac:dyDescent="0.5">
      <c r="C55" s="78"/>
      <c r="D55" s="78"/>
      <c r="E55" s="78"/>
      <c r="F55" s="78"/>
      <c r="G55" s="83"/>
      <c r="H55" s="88"/>
      <c r="I55" s="88"/>
      <c r="J55" s="88"/>
      <c r="K55" s="88"/>
      <c r="L55" s="88"/>
      <c r="M55" s="88"/>
      <c r="N55" s="88"/>
      <c r="O55" s="88"/>
      <c r="P55" s="88"/>
      <c r="Q55" s="88"/>
      <c r="R55" s="7">
        <f t="shared" ref="R55:R63" si="143">SUM(H55:Q55)</f>
        <v>0</v>
      </c>
      <c r="S55" s="83"/>
      <c r="T55" s="88"/>
      <c r="U55" s="88"/>
      <c r="V55" s="88"/>
      <c r="W55" s="88"/>
      <c r="X55" s="88"/>
      <c r="Y55" s="88">
        <v>0</v>
      </c>
      <c r="Z55" s="88"/>
      <c r="AA55" s="88"/>
      <c r="AB55" s="88"/>
      <c r="AC55" s="88"/>
      <c r="AD55" s="7">
        <f t="shared" ref="AD55:AD63" si="144">SUM(T55:AC55)</f>
        <v>0</v>
      </c>
      <c r="AE55" s="83"/>
      <c r="AF55" s="7">
        <f>T55-H55</f>
        <v>0</v>
      </c>
      <c r="AG55" s="7">
        <f t="shared" ref="AG55:AG63" si="145">U55-I55</f>
        <v>0</v>
      </c>
      <c r="AH55" s="7">
        <f t="shared" ref="AH55:AH63" si="146">V55-J55</f>
        <v>0</v>
      </c>
      <c r="AI55" s="7">
        <f t="shared" ref="AI55:AI63" si="147">W55-K55</f>
        <v>0</v>
      </c>
      <c r="AJ55" s="7">
        <f t="shared" ref="AJ55:AJ63" si="148">X55-L55</f>
        <v>0</v>
      </c>
      <c r="AK55" s="7">
        <f t="shared" ref="AK55:AK63" si="149">Y55-M55</f>
        <v>0</v>
      </c>
      <c r="AL55" s="7">
        <f t="shared" ref="AL55:AL63" si="150">Z55-N55</f>
        <v>0</v>
      </c>
      <c r="AM55" s="7">
        <f t="shared" ref="AM55:AM63" si="151">AA55-O55</f>
        <v>0</v>
      </c>
      <c r="AN55" s="7">
        <f t="shared" ref="AN55:AN63" si="152">AB55-P55</f>
        <v>0</v>
      </c>
      <c r="AO55" s="7">
        <f t="shared" ref="AO55:AO63" si="153">AC55-Q55</f>
        <v>0</v>
      </c>
      <c r="AP55" s="7">
        <f t="shared" ref="AP55:AP63" si="154">SUM(AF55:AO55)</f>
        <v>0</v>
      </c>
      <c r="AQ55" s="83"/>
      <c r="AR55" s="7" t="str">
        <f>IF(OR(AF55="",AF55=0),"",AF55)</f>
        <v/>
      </c>
      <c r="AS55" s="7" t="str">
        <f>IF(OR(AG55="",AG55=0),"",AG55-AF55)</f>
        <v/>
      </c>
      <c r="AT55" s="7" t="str">
        <f t="shared" ref="AT55:BA55" si="155">IF(OR(AH55="",AH55=0),"",AH55-AG55)</f>
        <v/>
      </c>
      <c r="AU55" s="7" t="str">
        <f t="shared" si="155"/>
        <v/>
      </c>
      <c r="AV55" s="7" t="str">
        <f t="shared" si="155"/>
        <v/>
      </c>
      <c r="AW55" s="7" t="str">
        <f t="shared" si="155"/>
        <v/>
      </c>
      <c r="AX55" s="7" t="str">
        <f t="shared" si="155"/>
        <v/>
      </c>
      <c r="AY55" s="7" t="str">
        <f t="shared" si="155"/>
        <v/>
      </c>
      <c r="AZ55" s="7" t="str">
        <f t="shared" si="155"/>
        <v/>
      </c>
      <c r="BA55" s="7" t="str">
        <f t="shared" si="155"/>
        <v/>
      </c>
      <c r="BB55" s="7">
        <f t="shared" ref="BB55:BB63" si="156">SUM(AR55:BA55)</f>
        <v>0</v>
      </c>
      <c r="BC55" s="83"/>
      <c r="BD55" s="88"/>
      <c r="BE55" s="88"/>
      <c r="BF55" s="88"/>
      <c r="BG55" s="88"/>
      <c r="BH55" s="88"/>
      <c r="BI55" s="88"/>
      <c r="BJ55" s="88"/>
      <c r="BK55" s="88"/>
      <c r="BL55" s="88"/>
      <c r="BM55" s="88"/>
      <c r="BN55" s="88"/>
      <c r="BO55" s="88"/>
      <c r="BP55" s="7">
        <f t="shared" ref="BP55:BP63" si="157">SUM(BD55:BO55)</f>
        <v>0</v>
      </c>
      <c r="BQ55" s="7">
        <f t="shared" ref="BQ55:CB63" si="158">IF(OR($BS$3&gt;BQ$6,$BS$3=BQ$6),$CD55/$BS$3,"")</f>
        <v>0</v>
      </c>
      <c r="BR55" s="7">
        <f t="shared" si="158"/>
        <v>0</v>
      </c>
      <c r="BS55" s="7">
        <f t="shared" si="158"/>
        <v>0</v>
      </c>
      <c r="BT55" s="7">
        <f t="shared" si="158"/>
        <v>0</v>
      </c>
      <c r="BU55" s="7">
        <f t="shared" si="158"/>
        <v>0</v>
      </c>
      <c r="BV55" s="7">
        <f t="shared" si="158"/>
        <v>0</v>
      </c>
      <c r="BW55" s="7">
        <f t="shared" si="158"/>
        <v>0</v>
      </c>
      <c r="BX55" s="7">
        <f t="shared" si="158"/>
        <v>0</v>
      </c>
      <c r="BY55" s="7">
        <f t="shared" si="158"/>
        <v>0</v>
      </c>
      <c r="BZ55" s="7">
        <f t="shared" si="158"/>
        <v>0</v>
      </c>
      <c r="CA55" s="7">
        <f t="shared" si="158"/>
        <v>0</v>
      </c>
      <c r="CB55" s="7">
        <f t="shared" si="158"/>
        <v>0</v>
      </c>
      <c r="CC55" s="7">
        <f>SUM(BQ55:CB55)</f>
        <v>0</v>
      </c>
      <c r="CD55" s="7">
        <f t="shared" ref="CD55:CD63" si="159">SUMIFS(AF55:AP55,$AF$5:$AP$5,$BR$2)</f>
        <v>0</v>
      </c>
      <c r="CE55" t="b">
        <f>CC55=CD55</f>
        <v>1</v>
      </c>
    </row>
    <row r="56" spans="2:84" outlineLevel="2" x14ac:dyDescent="0.5">
      <c r="C56" s="78"/>
      <c r="D56" s="78"/>
      <c r="E56" s="78"/>
      <c r="F56" s="78"/>
      <c r="G56" s="83"/>
      <c r="H56" s="88"/>
      <c r="I56" s="88"/>
      <c r="J56" s="88"/>
      <c r="K56" s="88"/>
      <c r="L56" s="88"/>
      <c r="M56" s="88"/>
      <c r="N56" s="88"/>
      <c r="O56" s="88"/>
      <c r="P56" s="88"/>
      <c r="Q56" s="88"/>
      <c r="R56" s="7">
        <f t="shared" si="143"/>
        <v>0</v>
      </c>
      <c r="S56" s="83"/>
      <c r="T56" s="88"/>
      <c r="U56" s="88"/>
      <c r="V56" s="88"/>
      <c r="W56" s="88"/>
      <c r="X56" s="88"/>
      <c r="Y56" s="88"/>
      <c r="Z56" s="88"/>
      <c r="AA56" s="88"/>
      <c r="AB56" s="88"/>
      <c r="AC56" s="88"/>
      <c r="AD56" s="7">
        <f t="shared" si="144"/>
        <v>0</v>
      </c>
      <c r="AE56" s="83"/>
      <c r="AF56" s="7">
        <f t="shared" ref="AF56:AF63" si="160">T56-H56</f>
        <v>0</v>
      </c>
      <c r="AG56" s="7">
        <f t="shared" si="145"/>
        <v>0</v>
      </c>
      <c r="AH56" s="7">
        <f t="shared" si="146"/>
        <v>0</v>
      </c>
      <c r="AI56" s="7">
        <f t="shared" si="147"/>
        <v>0</v>
      </c>
      <c r="AJ56" s="7">
        <f t="shared" si="148"/>
        <v>0</v>
      </c>
      <c r="AK56" s="7">
        <f t="shared" si="149"/>
        <v>0</v>
      </c>
      <c r="AL56" s="7">
        <f t="shared" si="150"/>
        <v>0</v>
      </c>
      <c r="AM56" s="7">
        <f t="shared" si="151"/>
        <v>0</v>
      </c>
      <c r="AN56" s="7">
        <f t="shared" si="152"/>
        <v>0</v>
      </c>
      <c r="AO56" s="7">
        <f t="shared" si="153"/>
        <v>0</v>
      </c>
      <c r="AP56" s="7">
        <f t="shared" si="154"/>
        <v>0</v>
      </c>
      <c r="AQ56" s="83"/>
      <c r="AR56" s="7" t="str">
        <f t="shared" ref="AR56:AR63" si="161">IF(OR(AF56="",AF56=0),"",AF56)</f>
        <v/>
      </c>
      <c r="AS56" s="7" t="str">
        <f t="shared" ref="AS56:AS63" si="162">IF(OR(AG56="",AG56=0),"",AG56-AF56)</f>
        <v/>
      </c>
      <c r="AT56" s="7" t="str">
        <f t="shared" ref="AT56:AT63" si="163">IF(OR(AH56="",AH56=0),"",AH56-AG56)</f>
        <v/>
      </c>
      <c r="AU56" s="7" t="str">
        <f t="shared" ref="AU56:AU63" si="164">IF(OR(AI56="",AI56=0),"",AI56-AH56)</f>
        <v/>
      </c>
      <c r="AV56" s="7" t="str">
        <f t="shared" ref="AV56:AV63" si="165">IF(OR(AJ56="",AJ56=0),"",AJ56-AI56)</f>
        <v/>
      </c>
      <c r="AW56" s="7" t="str">
        <f t="shared" ref="AW56:AW63" si="166">IF(OR(AK56="",AK56=0),"",AK56-AJ56)</f>
        <v/>
      </c>
      <c r="AX56" s="7" t="str">
        <f t="shared" ref="AX56:AX63" si="167">IF(OR(AL56="",AL56=0),"",AL56-AK56)</f>
        <v/>
      </c>
      <c r="AY56" s="7" t="str">
        <f t="shared" ref="AY56:AY63" si="168">IF(OR(AM56="",AM56=0),"",AM56-AL56)</f>
        <v/>
      </c>
      <c r="AZ56" s="7" t="str">
        <f t="shared" ref="AZ56:AZ63" si="169">IF(OR(AN56="",AN56=0),"",AN56-AM56)</f>
        <v/>
      </c>
      <c r="BA56" s="7" t="str">
        <f t="shared" ref="BA56:BA63" si="170">IF(OR(AO56="",AO56=0),"",AO56-AN56)</f>
        <v/>
      </c>
      <c r="BB56" s="7">
        <f t="shared" si="156"/>
        <v>0</v>
      </c>
      <c r="BC56" s="83"/>
      <c r="BD56" s="88"/>
      <c r="BE56" s="88"/>
      <c r="BF56" s="88"/>
      <c r="BG56" s="88"/>
      <c r="BH56" s="88"/>
      <c r="BI56" s="88"/>
      <c r="BJ56" s="88"/>
      <c r="BK56" s="88"/>
      <c r="BL56" s="88"/>
      <c r="BM56" s="88"/>
      <c r="BN56" s="88"/>
      <c r="BO56" s="88"/>
      <c r="BP56" s="7">
        <f t="shared" si="157"/>
        <v>0</v>
      </c>
      <c r="BQ56" s="7">
        <f t="shared" si="158"/>
        <v>0</v>
      </c>
      <c r="BR56" s="7">
        <f t="shared" si="158"/>
        <v>0</v>
      </c>
      <c r="BS56" s="7">
        <f t="shared" si="158"/>
        <v>0</v>
      </c>
      <c r="BT56" s="7">
        <f t="shared" si="158"/>
        <v>0</v>
      </c>
      <c r="BU56" s="7">
        <f t="shared" si="158"/>
        <v>0</v>
      </c>
      <c r="BV56" s="7">
        <f t="shared" si="158"/>
        <v>0</v>
      </c>
      <c r="BW56" s="7">
        <f t="shared" si="158"/>
        <v>0</v>
      </c>
      <c r="BX56" s="7">
        <f t="shared" si="158"/>
        <v>0</v>
      </c>
      <c r="BY56" s="7">
        <f t="shared" si="158"/>
        <v>0</v>
      </c>
      <c r="BZ56" s="7">
        <f t="shared" si="158"/>
        <v>0</v>
      </c>
      <c r="CA56" s="7">
        <f t="shared" si="158"/>
        <v>0</v>
      </c>
      <c r="CB56" s="7">
        <f t="shared" si="158"/>
        <v>0</v>
      </c>
      <c r="CC56" s="7">
        <f t="shared" ref="CC56:CC63" si="171">SUM(BQ56:CB56)</f>
        <v>0</v>
      </c>
      <c r="CD56" s="7">
        <f t="shared" si="159"/>
        <v>0</v>
      </c>
      <c r="CE56" t="b">
        <f t="shared" ref="CE56:CE64" si="172">CC56=CD56</f>
        <v>1</v>
      </c>
    </row>
    <row r="57" spans="2:84" outlineLevel="2" x14ac:dyDescent="0.5">
      <c r="C57" s="78"/>
      <c r="D57" s="78"/>
      <c r="E57" s="78"/>
      <c r="F57" s="78"/>
      <c r="G57" s="83"/>
      <c r="H57" s="88"/>
      <c r="I57" s="88"/>
      <c r="J57" s="88"/>
      <c r="K57" s="88"/>
      <c r="L57" s="88"/>
      <c r="M57" s="88"/>
      <c r="N57" s="88"/>
      <c r="O57" s="88"/>
      <c r="P57" s="88"/>
      <c r="Q57" s="88"/>
      <c r="R57" s="7">
        <f t="shared" si="143"/>
        <v>0</v>
      </c>
      <c r="S57" s="83"/>
      <c r="T57" s="88"/>
      <c r="U57" s="88"/>
      <c r="V57" s="88"/>
      <c r="W57" s="88"/>
      <c r="X57" s="88"/>
      <c r="Y57" s="88"/>
      <c r="Z57" s="88"/>
      <c r="AA57" s="88"/>
      <c r="AB57" s="88"/>
      <c r="AC57" s="88"/>
      <c r="AD57" s="7">
        <f t="shared" si="144"/>
        <v>0</v>
      </c>
      <c r="AE57" s="83"/>
      <c r="AF57" s="7">
        <f t="shared" si="160"/>
        <v>0</v>
      </c>
      <c r="AG57" s="7">
        <f t="shared" si="145"/>
        <v>0</v>
      </c>
      <c r="AH57" s="7">
        <f t="shared" si="146"/>
        <v>0</v>
      </c>
      <c r="AI57" s="7">
        <f t="shared" si="147"/>
        <v>0</v>
      </c>
      <c r="AJ57" s="7">
        <f t="shared" si="148"/>
        <v>0</v>
      </c>
      <c r="AK57" s="7">
        <f t="shared" si="149"/>
        <v>0</v>
      </c>
      <c r="AL57" s="7">
        <f t="shared" si="150"/>
        <v>0</v>
      </c>
      <c r="AM57" s="7">
        <f t="shared" si="151"/>
        <v>0</v>
      </c>
      <c r="AN57" s="7">
        <f t="shared" si="152"/>
        <v>0</v>
      </c>
      <c r="AO57" s="7">
        <f t="shared" si="153"/>
        <v>0</v>
      </c>
      <c r="AP57" s="7">
        <f t="shared" si="154"/>
        <v>0</v>
      </c>
      <c r="AQ57" s="83"/>
      <c r="AR57" s="7" t="str">
        <f t="shared" si="161"/>
        <v/>
      </c>
      <c r="AS57" s="7" t="str">
        <f t="shared" si="162"/>
        <v/>
      </c>
      <c r="AT57" s="7" t="str">
        <f t="shared" si="163"/>
        <v/>
      </c>
      <c r="AU57" s="7" t="str">
        <f t="shared" si="164"/>
        <v/>
      </c>
      <c r="AV57" s="7" t="str">
        <f t="shared" si="165"/>
        <v/>
      </c>
      <c r="AW57" s="7" t="str">
        <f t="shared" si="166"/>
        <v/>
      </c>
      <c r="AX57" s="7" t="str">
        <f t="shared" si="167"/>
        <v/>
      </c>
      <c r="AY57" s="7" t="str">
        <f t="shared" si="168"/>
        <v/>
      </c>
      <c r="AZ57" s="7" t="str">
        <f t="shared" si="169"/>
        <v/>
      </c>
      <c r="BA57" s="7" t="str">
        <f t="shared" si="170"/>
        <v/>
      </c>
      <c r="BB57" s="7">
        <f t="shared" si="156"/>
        <v>0</v>
      </c>
      <c r="BC57" s="83"/>
      <c r="BD57" s="88"/>
      <c r="BE57" s="88"/>
      <c r="BF57" s="88"/>
      <c r="BG57" s="88"/>
      <c r="BH57" s="88"/>
      <c r="BI57" s="88"/>
      <c r="BJ57" s="88"/>
      <c r="BK57" s="88"/>
      <c r="BL57" s="88"/>
      <c r="BM57" s="88"/>
      <c r="BN57" s="88"/>
      <c r="BO57" s="88"/>
      <c r="BP57" s="7">
        <f t="shared" si="157"/>
        <v>0</v>
      </c>
      <c r="BQ57" s="7">
        <f t="shared" si="158"/>
        <v>0</v>
      </c>
      <c r="BR57" s="7">
        <f t="shared" si="158"/>
        <v>0</v>
      </c>
      <c r="BS57" s="7">
        <f t="shared" si="158"/>
        <v>0</v>
      </c>
      <c r="BT57" s="7">
        <f t="shared" si="158"/>
        <v>0</v>
      </c>
      <c r="BU57" s="7">
        <f t="shared" si="158"/>
        <v>0</v>
      </c>
      <c r="BV57" s="7">
        <f t="shared" si="158"/>
        <v>0</v>
      </c>
      <c r="BW57" s="7">
        <f t="shared" si="158"/>
        <v>0</v>
      </c>
      <c r="BX57" s="7">
        <f t="shared" si="158"/>
        <v>0</v>
      </c>
      <c r="BY57" s="7">
        <f t="shared" si="158"/>
        <v>0</v>
      </c>
      <c r="BZ57" s="7">
        <f t="shared" si="158"/>
        <v>0</v>
      </c>
      <c r="CA57" s="7">
        <f t="shared" si="158"/>
        <v>0</v>
      </c>
      <c r="CB57" s="7">
        <f t="shared" si="158"/>
        <v>0</v>
      </c>
      <c r="CC57" s="7">
        <f t="shared" si="171"/>
        <v>0</v>
      </c>
      <c r="CD57" s="7">
        <f t="shared" si="159"/>
        <v>0</v>
      </c>
      <c r="CE57" t="b">
        <f t="shared" si="172"/>
        <v>1</v>
      </c>
    </row>
    <row r="58" spans="2:84" outlineLevel="2" x14ac:dyDescent="0.5">
      <c r="C58" s="78"/>
      <c r="D58" s="78"/>
      <c r="E58" s="78"/>
      <c r="F58" s="78"/>
      <c r="G58" s="83"/>
      <c r="H58" s="88"/>
      <c r="I58" s="88"/>
      <c r="J58" s="88"/>
      <c r="K58" s="88"/>
      <c r="L58" s="88"/>
      <c r="M58" s="88"/>
      <c r="N58" s="88"/>
      <c r="O58" s="88"/>
      <c r="P58" s="88"/>
      <c r="Q58" s="88"/>
      <c r="R58" s="7">
        <f t="shared" si="143"/>
        <v>0</v>
      </c>
      <c r="S58" s="83"/>
      <c r="T58" s="88"/>
      <c r="U58" s="88"/>
      <c r="V58" s="88"/>
      <c r="W58" s="88"/>
      <c r="X58" s="88"/>
      <c r="Y58" s="88"/>
      <c r="Z58" s="88"/>
      <c r="AA58" s="88"/>
      <c r="AB58" s="88"/>
      <c r="AC58" s="88"/>
      <c r="AD58" s="7">
        <f t="shared" si="144"/>
        <v>0</v>
      </c>
      <c r="AE58" s="83"/>
      <c r="AF58" s="7">
        <f t="shared" si="160"/>
        <v>0</v>
      </c>
      <c r="AG58" s="7">
        <f t="shared" si="145"/>
        <v>0</v>
      </c>
      <c r="AH58" s="7">
        <f t="shared" si="146"/>
        <v>0</v>
      </c>
      <c r="AI58" s="7">
        <f t="shared" si="147"/>
        <v>0</v>
      </c>
      <c r="AJ58" s="7">
        <f t="shared" si="148"/>
        <v>0</v>
      </c>
      <c r="AK58" s="7">
        <f t="shared" si="149"/>
        <v>0</v>
      </c>
      <c r="AL58" s="7">
        <f t="shared" si="150"/>
        <v>0</v>
      </c>
      <c r="AM58" s="7">
        <f t="shared" si="151"/>
        <v>0</v>
      </c>
      <c r="AN58" s="7">
        <f t="shared" si="152"/>
        <v>0</v>
      </c>
      <c r="AO58" s="7">
        <f t="shared" si="153"/>
        <v>0</v>
      </c>
      <c r="AP58" s="7">
        <f t="shared" si="154"/>
        <v>0</v>
      </c>
      <c r="AQ58" s="83"/>
      <c r="AR58" s="7" t="str">
        <f t="shared" si="161"/>
        <v/>
      </c>
      <c r="AS58" s="7" t="str">
        <f t="shared" si="162"/>
        <v/>
      </c>
      <c r="AT58" s="7" t="str">
        <f t="shared" si="163"/>
        <v/>
      </c>
      <c r="AU58" s="7" t="str">
        <f t="shared" si="164"/>
        <v/>
      </c>
      <c r="AV58" s="7" t="str">
        <f t="shared" si="165"/>
        <v/>
      </c>
      <c r="AW58" s="7" t="str">
        <f t="shared" si="166"/>
        <v/>
      </c>
      <c r="AX58" s="7" t="str">
        <f t="shared" si="167"/>
        <v/>
      </c>
      <c r="AY58" s="7" t="str">
        <f t="shared" si="168"/>
        <v/>
      </c>
      <c r="AZ58" s="7" t="str">
        <f t="shared" si="169"/>
        <v/>
      </c>
      <c r="BA58" s="7" t="str">
        <f t="shared" si="170"/>
        <v/>
      </c>
      <c r="BB58" s="7">
        <f t="shared" si="156"/>
        <v>0</v>
      </c>
      <c r="BC58" s="83"/>
      <c r="BD58" s="88"/>
      <c r="BE58" s="88"/>
      <c r="BF58" s="88"/>
      <c r="BG58" s="88"/>
      <c r="BH58" s="88"/>
      <c r="BI58" s="88"/>
      <c r="BJ58" s="88"/>
      <c r="BK58" s="88"/>
      <c r="BL58" s="88"/>
      <c r="BM58" s="88"/>
      <c r="BN58" s="88"/>
      <c r="BO58" s="88"/>
      <c r="BP58" s="7">
        <f t="shared" si="157"/>
        <v>0</v>
      </c>
      <c r="BQ58" s="7">
        <f t="shared" si="158"/>
        <v>0</v>
      </c>
      <c r="BR58" s="7">
        <f t="shared" si="158"/>
        <v>0</v>
      </c>
      <c r="BS58" s="7">
        <f t="shared" si="158"/>
        <v>0</v>
      </c>
      <c r="BT58" s="7">
        <f t="shared" si="158"/>
        <v>0</v>
      </c>
      <c r="BU58" s="7">
        <f t="shared" si="158"/>
        <v>0</v>
      </c>
      <c r="BV58" s="7">
        <f t="shared" si="158"/>
        <v>0</v>
      </c>
      <c r="BW58" s="7">
        <f t="shared" si="158"/>
        <v>0</v>
      </c>
      <c r="BX58" s="7">
        <f t="shared" si="158"/>
        <v>0</v>
      </c>
      <c r="BY58" s="7">
        <f t="shared" si="158"/>
        <v>0</v>
      </c>
      <c r="BZ58" s="7">
        <f t="shared" si="158"/>
        <v>0</v>
      </c>
      <c r="CA58" s="7">
        <f t="shared" si="158"/>
        <v>0</v>
      </c>
      <c r="CB58" s="7">
        <f t="shared" si="158"/>
        <v>0</v>
      </c>
      <c r="CC58" s="7">
        <f t="shared" si="171"/>
        <v>0</v>
      </c>
      <c r="CD58" s="7">
        <f t="shared" si="159"/>
        <v>0</v>
      </c>
      <c r="CE58" t="b">
        <f t="shared" si="172"/>
        <v>1</v>
      </c>
    </row>
    <row r="59" spans="2:84" outlineLevel="2" x14ac:dyDescent="0.5">
      <c r="C59" s="78"/>
      <c r="D59" s="78"/>
      <c r="E59" s="78"/>
      <c r="F59" s="78"/>
      <c r="G59" s="83"/>
      <c r="H59" s="88"/>
      <c r="I59" s="88"/>
      <c r="J59" s="88"/>
      <c r="K59" s="88"/>
      <c r="L59" s="88"/>
      <c r="M59" s="88"/>
      <c r="N59" s="88"/>
      <c r="O59" s="88"/>
      <c r="P59" s="88"/>
      <c r="Q59" s="88"/>
      <c r="R59" s="7">
        <f t="shared" si="143"/>
        <v>0</v>
      </c>
      <c r="S59" s="83"/>
      <c r="T59" s="88"/>
      <c r="U59" s="88"/>
      <c r="V59" s="88"/>
      <c r="W59" s="88"/>
      <c r="X59" s="88"/>
      <c r="Y59" s="88"/>
      <c r="Z59" s="88"/>
      <c r="AA59" s="88"/>
      <c r="AB59" s="88"/>
      <c r="AC59" s="88"/>
      <c r="AD59" s="7">
        <f t="shared" si="144"/>
        <v>0</v>
      </c>
      <c r="AE59" s="83"/>
      <c r="AF59" s="7">
        <f t="shared" si="160"/>
        <v>0</v>
      </c>
      <c r="AG59" s="7">
        <f t="shared" si="145"/>
        <v>0</v>
      </c>
      <c r="AH59" s="7">
        <f t="shared" si="146"/>
        <v>0</v>
      </c>
      <c r="AI59" s="7">
        <f t="shared" si="147"/>
        <v>0</v>
      </c>
      <c r="AJ59" s="7">
        <f t="shared" si="148"/>
        <v>0</v>
      </c>
      <c r="AK59" s="7">
        <f t="shared" si="149"/>
        <v>0</v>
      </c>
      <c r="AL59" s="7">
        <f t="shared" si="150"/>
        <v>0</v>
      </c>
      <c r="AM59" s="7">
        <f t="shared" si="151"/>
        <v>0</v>
      </c>
      <c r="AN59" s="7">
        <f t="shared" si="152"/>
        <v>0</v>
      </c>
      <c r="AO59" s="7">
        <f t="shared" si="153"/>
        <v>0</v>
      </c>
      <c r="AP59" s="7">
        <f t="shared" si="154"/>
        <v>0</v>
      </c>
      <c r="AQ59" s="83"/>
      <c r="AR59" s="7" t="str">
        <f t="shared" si="161"/>
        <v/>
      </c>
      <c r="AS59" s="7" t="str">
        <f t="shared" si="162"/>
        <v/>
      </c>
      <c r="AT59" s="7" t="str">
        <f t="shared" si="163"/>
        <v/>
      </c>
      <c r="AU59" s="7" t="str">
        <f t="shared" si="164"/>
        <v/>
      </c>
      <c r="AV59" s="7" t="str">
        <f t="shared" si="165"/>
        <v/>
      </c>
      <c r="AW59" s="7" t="str">
        <f t="shared" si="166"/>
        <v/>
      </c>
      <c r="AX59" s="7" t="str">
        <f t="shared" si="167"/>
        <v/>
      </c>
      <c r="AY59" s="7" t="str">
        <f t="shared" si="168"/>
        <v/>
      </c>
      <c r="AZ59" s="7" t="str">
        <f t="shared" si="169"/>
        <v/>
      </c>
      <c r="BA59" s="7" t="str">
        <f t="shared" si="170"/>
        <v/>
      </c>
      <c r="BB59" s="7">
        <f t="shared" si="156"/>
        <v>0</v>
      </c>
      <c r="BC59" s="83"/>
      <c r="BD59" s="88"/>
      <c r="BE59" s="88"/>
      <c r="BF59" s="88"/>
      <c r="BG59" s="88"/>
      <c r="BH59" s="88"/>
      <c r="BI59" s="88"/>
      <c r="BJ59" s="88"/>
      <c r="BK59" s="88"/>
      <c r="BL59" s="88"/>
      <c r="BM59" s="88"/>
      <c r="BN59" s="88"/>
      <c r="BO59" s="88"/>
      <c r="BP59" s="7">
        <f t="shared" si="157"/>
        <v>0</v>
      </c>
      <c r="BQ59" s="7">
        <f t="shared" si="158"/>
        <v>0</v>
      </c>
      <c r="BR59" s="7">
        <f t="shared" si="158"/>
        <v>0</v>
      </c>
      <c r="BS59" s="7">
        <f t="shared" si="158"/>
        <v>0</v>
      </c>
      <c r="BT59" s="7">
        <f t="shared" si="158"/>
        <v>0</v>
      </c>
      <c r="BU59" s="7">
        <f t="shared" si="158"/>
        <v>0</v>
      </c>
      <c r="BV59" s="7">
        <f t="shared" si="158"/>
        <v>0</v>
      </c>
      <c r="BW59" s="7">
        <f t="shared" si="158"/>
        <v>0</v>
      </c>
      <c r="BX59" s="7">
        <f t="shared" si="158"/>
        <v>0</v>
      </c>
      <c r="BY59" s="7">
        <f t="shared" si="158"/>
        <v>0</v>
      </c>
      <c r="BZ59" s="7">
        <f t="shared" si="158"/>
        <v>0</v>
      </c>
      <c r="CA59" s="7">
        <f t="shared" si="158"/>
        <v>0</v>
      </c>
      <c r="CB59" s="7">
        <f t="shared" si="158"/>
        <v>0</v>
      </c>
      <c r="CC59" s="7">
        <f t="shared" si="171"/>
        <v>0</v>
      </c>
      <c r="CD59" s="7">
        <f t="shared" si="159"/>
        <v>0</v>
      </c>
      <c r="CE59" t="b">
        <f t="shared" si="172"/>
        <v>1</v>
      </c>
    </row>
    <row r="60" spans="2:84" outlineLevel="2" x14ac:dyDescent="0.5">
      <c r="C60" s="78"/>
      <c r="D60" s="78"/>
      <c r="E60" s="78"/>
      <c r="F60" s="78"/>
      <c r="G60" s="83"/>
      <c r="H60" s="88"/>
      <c r="I60" s="88"/>
      <c r="J60" s="88"/>
      <c r="K60" s="88"/>
      <c r="L60" s="88"/>
      <c r="M60" s="88"/>
      <c r="N60" s="88"/>
      <c r="O60" s="88"/>
      <c r="P60" s="88"/>
      <c r="Q60" s="88"/>
      <c r="R60" s="7">
        <f t="shared" si="143"/>
        <v>0</v>
      </c>
      <c r="S60" s="83"/>
      <c r="T60" s="88"/>
      <c r="U60" s="88"/>
      <c r="V60" s="88"/>
      <c r="W60" s="88"/>
      <c r="X60" s="88"/>
      <c r="Y60" s="88"/>
      <c r="Z60" s="88"/>
      <c r="AA60" s="88"/>
      <c r="AB60" s="88"/>
      <c r="AC60" s="88"/>
      <c r="AD60" s="7">
        <f t="shared" si="144"/>
        <v>0</v>
      </c>
      <c r="AE60" s="83"/>
      <c r="AF60" s="7">
        <f t="shared" si="160"/>
        <v>0</v>
      </c>
      <c r="AG60" s="7">
        <f t="shared" si="145"/>
        <v>0</v>
      </c>
      <c r="AH60" s="7">
        <f t="shared" si="146"/>
        <v>0</v>
      </c>
      <c r="AI60" s="7">
        <f t="shared" si="147"/>
        <v>0</v>
      </c>
      <c r="AJ60" s="7">
        <f t="shared" si="148"/>
        <v>0</v>
      </c>
      <c r="AK60" s="7">
        <f t="shared" si="149"/>
        <v>0</v>
      </c>
      <c r="AL60" s="7">
        <f t="shared" si="150"/>
        <v>0</v>
      </c>
      <c r="AM60" s="7">
        <f t="shared" si="151"/>
        <v>0</v>
      </c>
      <c r="AN60" s="7">
        <f t="shared" si="152"/>
        <v>0</v>
      </c>
      <c r="AO60" s="7">
        <f t="shared" si="153"/>
        <v>0</v>
      </c>
      <c r="AP60" s="7">
        <f t="shared" si="154"/>
        <v>0</v>
      </c>
      <c r="AQ60" s="83"/>
      <c r="AR60" s="7" t="str">
        <f t="shared" si="161"/>
        <v/>
      </c>
      <c r="AS60" s="7" t="str">
        <f t="shared" si="162"/>
        <v/>
      </c>
      <c r="AT60" s="7" t="str">
        <f t="shared" si="163"/>
        <v/>
      </c>
      <c r="AU60" s="7" t="str">
        <f t="shared" si="164"/>
        <v/>
      </c>
      <c r="AV60" s="7" t="str">
        <f t="shared" si="165"/>
        <v/>
      </c>
      <c r="AW60" s="7" t="str">
        <f t="shared" si="166"/>
        <v/>
      </c>
      <c r="AX60" s="7" t="str">
        <f t="shared" si="167"/>
        <v/>
      </c>
      <c r="AY60" s="7" t="str">
        <f t="shared" si="168"/>
        <v/>
      </c>
      <c r="AZ60" s="7" t="str">
        <f t="shared" si="169"/>
        <v/>
      </c>
      <c r="BA60" s="7" t="str">
        <f t="shared" si="170"/>
        <v/>
      </c>
      <c r="BB60" s="7">
        <f t="shared" si="156"/>
        <v>0</v>
      </c>
      <c r="BC60" s="83"/>
      <c r="BD60" s="88"/>
      <c r="BE60" s="88"/>
      <c r="BF60" s="88"/>
      <c r="BG60" s="88"/>
      <c r="BH60" s="88"/>
      <c r="BI60" s="88"/>
      <c r="BJ60" s="88"/>
      <c r="BK60" s="88"/>
      <c r="BL60" s="88"/>
      <c r="BM60" s="88"/>
      <c r="BN60" s="88"/>
      <c r="BO60" s="88"/>
      <c r="BP60" s="7">
        <f t="shared" si="157"/>
        <v>0</v>
      </c>
      <c r="BQ60" s="7">
        <f t="shared" si="158"/>
        <v>0</v>
      </c>
      <c r="BR60" s="7">
        <f t="shared" si="158"/>
        <v>0</v>
      </c>
      <c r="BS60" s="7">
        <f t="shared" si="158"/>
        <v>0</v>
      </c>
      <c r="BT60" s="7">
        <f t="shared" si="158"/>
        <v>0</v>
      </c>
      <c r="BU60" s="7">
        <f t="shared" si="158"/>
        <v>0</v>
      </c>
      <c r="BV60" s="7">
        <f t="shared" si="158"/>
        <v>0</v>
      </c>
      <c r="BW60" s="7">
        <f t="shared" si="158"/>
        <v>0</v>
      </c>
      <c r="BX60" s="7">
        <f t="shared" si="158"/>
        <v>0</v>
      </c>
      <c r="BY60" s="7">
        <f t="shared" si="158"/>
        <v>0</v>
      </c>
      <c r="BZ60" s="7">
        <f t="shared" si="158"/>
        <v>0</v>
      </c>
      <c r="CA60" s="7">
        <f t="shared" si="158"/>
        <v>0</v>
      </c>
      <c r="CB60" s="7">
        <f t="shared" si="158"/>
        <v>0</v>
      </c>
      <c r="CC60" s="7">
        <f t="shared" si="171"/>
        <v>0</v>
      </c>
      <c r="CD60" s="7">
        <f t="shared" si="159"/>
        <v>0</v>
      </c>
      <c r="CE60" t="b">
        <f t="shared" si="172"/>
        <v>1</v>
      </c>
    </row>
    <row r="61" spans="2:84" outlineLevel="2" x14ac:dyDescent="0.5">
      <c r="C61" s="78"/>
      <c r="D61" s="78"/>
      <c r="E61" s="78"/>
      <c r="F61" s="78"/>
      <c r="G61" s="83"/>
      <c r="H61" s="88"/>
      <c r="I61" s="88"/>
      <c r="J61" s="88"/>
      <c r="K61" s="88"/>
      <c r="L61" s="88"/>
      <c r="M61" s="88"/>
      <c r="N61" s="88"/>
      <c r="O61" s="88"/>
      <c r="P61" s="88"/>
      <c r="Q61" s="88"/>
      <c r="R61" s="7">
        <f t="shared" si="143"/>
        <v>0</v>
      </c>
      <c r="S61" s="83"/>
      <c r="T61" s="88"/>
      <c r="U61" s="88"/>
      <c r="V61" s="88"/>
      <c r="W61" s="88"/>
      <c r="X61" s="88"/>
      <c r="Y61" s="88"/>
      <c r="Z61" s="88"/>
      <c r="AA61" s="88"/>
      <c r="AB61" s="88"/>
      <c r="AC61" s="88"/>
      <c r="AD61" s="7">
        <f t="shared" si="144"/>
        <v>0</v>
      </c>
      <c r="AE61" s="83"/>
      <c r="AF61" s="7">
        <f t="shared" si="160"/>
        <v>0</v>
      </c>
      <c r="AG61" s="7">
        <f t="shared" si="145"/>
        <v>0</v>
      </c>
      <c r="AH61" s="7">
        <f t="shared" si="146"/>
        <v>0</v>
      </c>
      <c r="AI61" s="7">
        <f t="shared" si="147"/>
        <v>0</v>
      </c>
      <c r="AJ61" s="7">
        <f t="shared" si="148"/>
        <v>0</v>
      </c>
      <c r="AK61" s="7">
        <f t="shared" si="149"/>
        <v>0</v>
      </c>
      <c r="AL61" s="7">
        <f t="shared" si="150"/>
        <v>0</v>
      </c>
      <c r="AM61" s="7">
        <f t="shared" si="151"/>
        <v>0</v>
      </c>
      <c r="AN61" s="7">
        <f t="shared" si="152"/>
        <v>0</v>
      </c>
      <c r="AO61" s="7">
        <f t="shared" si="153"/>
        <v>0</v>
      </c>
      <c r="AP61" s="7">
        <f t="shared" si="154"/>
        <v>0</v>
      </c>
      <c r="AQ61" s="83"/>
      <c r="AR61" s="7" t="str">
        <f t="shared" si="161"/>
        <v/>
      </c>
      <c r="AS61" s="7" t="str">
        <f t="shared" si="162"/>
        <v/>
      </c>
      <c r="AT61" s="7" t="str">
        <f t="shared" si="163"/>
        <v/>
      </c>
      <c r="AU61" s="7" t="str">
        <f t="shared" si="164"/>
        <v/>
      </c>
      <c r="AV61" s="7" t="str">
        <f t="shared" si="165"/>
        <v/>
      </c>
      <c r="AW61" s="7" t="str">
        <f t="shared" si="166"/>
        <v/>
      </c>
      <c r="AX61" s="7" t="str">
        <f t="shared" si="167"/>
        <v/>
      </c>
      <c r="AY61" s="7" t="str">
        <f t="shared" si="168"/>
        <v/>
      </c>
      <c r="AZ61" s="7" t="str">
        <f t="shared" si="169"/>
        <v/>
      </c>
      <c r="BA61" s="7" t="str">
        <f t="shared" si="170"/>
        <v/>
      </c>
      <c r="BB61" s="7">
        <f t="shared" si="156"/>
        <v>0</v>
      </c>
      <c r="BC61" s="83"/>
      <c r="BD61" s="88"/>
      <c r="BE61" s="88"/>
      <c r="BF61" s="88"/>
      <c r="BG61" s="88"/>
      <c r="BH61" s="88"/>
      <c r="BI61" s="88"/>
      <c r="BJ61" s="88"/>
      <c r="BK61" s="88"/>
      <c r="BL61" s="88"/>
      <c r="BM61" s="88"/>
      <c r="BN61" s="88"/>
      <c r="BO61" s="88"/>
      <c r="BP61" s="7">
        <f t="shared" si="157"/>
        <v>0</v>
      </c>
      <c r="BQ61" s="7">
        <f t="shared" si="158"/>
        <v>0</v>
      </c>
      <c r="BR61" s="7">
        <f t="shared" si="158"/>
        <v>0</v>
      </c>
      <c r="BS61" s="7">
        <f t="shared" si="158"/>
        <v>0</v>
      </c>
      <c r="BT61" s="7">
        <f t="shared" si="158"/>
        <v>0</v>
      </c>
      <c r="BU61" s="7">
        <f t="shared" si="158"/>
        <v>0</v>
      </c>
      <c r="BV61" s="7">
        <f t="shared" si="158"/>
        <v>0</v>
      </c>
      <c r="BW61" s="7">
        <f t="shared" si="158"/>
        <v>0</v>
      </c>
      <c r="BX61" s="7">
        <f t="shared" si="158"/>
        <v>0</v>
      </c>
      <c r="BY61" s="7">
        <f t="shared" si="158"/>
        <v>0</v>
      </c>
      <c r="BZ61" s="7">
        <f t="shared" si="158"/>
        <v>0</v>
      </c>
      <c r="CA61" s="7">
        <f t="shared" si="158"/>
        <v>0</v>
      </c>
      <c r="CB61" s="7">
        <f t="shared" si="158"/>
        <v>0</v>
      </c>
      <c r="CC61" s="7">
        <f t="shared" si="171"/>
        <v>0</v>
      </c>
      <c r="CD61" s="7">
        <f t="shared" si="159"/>
        <v>0</v>
      </c>
      <c r="CE61" t="b">
        <f t="shared" si="172"/>
        <v>1</v>
      </c>
    </row>
    <row r="62" spans="2:84" outlineLevel="2" x14ac:dyDescent="0.5">
      <c r="C62" s="78"/>
      <c r="D62" s="78"/>
      <c r="E62" s="78"/>
      <c r="F62" s="78"/>
      <c r="G62" s="83"/>
      <c r="H62" s="88"/>
      <c r="I62" s="88"/>
      <c r="J62" s="88"/>
      <c r="K62" s="88"/>
      <c r="L62" s="88"/>
      <c r="M62" s="88"/>
      <c r="N62" s="88"/>
      <c r="O62" s="88"/>
      <c r="P62" s="88"/>
      <c r="Q62" s="88"/>
      <c r="R62" s="7">
        <f t="shared" si="143"/>
        <v>0</v>
      </c>
      <c r="S62" s="83"/>
      <c r="T62" s="88"/>
      <c r="U62" s="88"/>
      <c r="V62" s="88"/>
      <c r="W62" s="88"/>
      <c r="X62" s="88"/>
      <c r="Y62" s="88"/>
      <c r="Z62" s="88"/>
      <c r="AA62" s="88"/>
      <c r="AB62" s="88"/>
      <c r="AC62" s="88"/>
      <c r="AD62" s="7">
        <f t="shared" si="144"/>
        <v>0</v>
      </c>
      <c r="AE62" s="83"/>
      <c r="AF62" s="7">
        <f t="shared" si="160"/>
        <v>0</v>
      </c>
      <c r="AG62" s="7">
        <f t="shared" si="145"/>
        <v>0</v>
      </c>
      <c r="AH62" s="7">
        <f t="shared" si="146"/>
        <v>0</v>
      </c>
      <c r="AI62" s="7">
        <f t="shared" si="147"/>
        <v>0</v>
      </c>
      <c r="AJ62" s="7">
        <f t="shared" si="148"/>
        <v>0</v>
      </c>
      <c r="AK62" s="7">
        <f t="shared" si="149"/>
        <v>0</v>
      </c>
      <c r="AL62" s="7">
        <f t="shared" si="150"/>
        <v>0</v>
      </c>
      <c r="AM62" s="7">
        <f t="shared" si="151"/>
        <v>0</v>
      </c>
      <c r="AN62" s="7">
        <f t="shared" si="152"/>
        <v>0</v>
      </c>
      <c r="AO62" s="7">
        <f t="shared" si="153"/>
        <v>0</v>
      </c>
      <c r="AP62" s="7">
        <f t="shared" si="154"/>
        <v>0</v>
      </c>
      <c r="AQ62" s="83"/>
      <c r="AR62" s="7" t="str">
        <f t="shared" si="161"/>
        <v/>
      </c>
      <c r="AS62" s="7" t="str">
        <f t="shared" si="162"/>
        <v/>
      </c>
      <c r="AT62" s="7" t="str">
        <f t="shared" si="163"/>
        <v/>
      </c>
      <c r="AU62" s="7" t="str">
        <f t="shared" si="164"/>
        <v/>
      </c>
      <c r="AV62" s="7" t="str">
        <f t="shared" si="165"/>
        <v/>
      </c>
      <c r="AW62" s="7" t="str">
        <f t="shared" si="166"/>
        <v/>
      </c>
      <c r="AX62" s="7" t="str">
        <f t="shared" si="167"/>
        <v/>
      </c>
      <c r="AY62" s="7" t="str">
        <f t="shared" si="168"/>
        <v/>
      </c>
      <c r="AZ62" s="7" t="str">
        <f t="shared" si="169"/>
        <v/>
      </c>
      <c r="BA62" s="7" t="str">
        <f t="shared" si="170"/>
        <v/>
      </c>
      <c r="BB62" s="7">
        <f t="shared" si="156"/>
        <v>0</v>
      </c>
      <c r="BC62" s="83"/>
      <c r="BD62" s="88"/>
      <c r="BE62" s="88"/>
      <c r="BF62" s="88"/>
      <c r="BG62" s="88"/>
      <c r="BH62" s="88"/>
      <c r="BI62" s="88"/>
      <c r="BJ62" s="88"/>
      <c r="BK62" s="88"/>
      <c r="BL62" s="88"/>
      <c r="BM62" s="88"/>
      <c r="BN62" s="88"/>
      <c r="BO62" s="88"/>
      <c r="BP62" s="7">
        <f t="shared" si="157"/>
        <v>0</v>
      </c>
      <c r="BQ62" s="7">
        <f t="shared" si="158"/>
        <v>0</v>
      </c>
      <c r="BR62" s="7">
        <f t="shared" si="158"/>
        <v>0</v>
      </c>
      <c r="BS62" s="7">
        <f t="shared" si="158"/>
        <v>0</v>
      </c>
      <c r="BT62" s="7">
        <f t="shared" si="158"/>
        <v>0</v>
      </c>
      <c r="BU62" s="7">
        <f t="shared" si="158"/>
        <v>0</v>
      </c>
      <c r="BV62" s="7">
        <f t="shared" si="158"/>
        <v>0</v>
      </c>
      <c r="BW62" s="7">
        <f t="shared" si="158"/>
        <v>0</v>
      </c>
      <c r="BX62" s="7">
        <f t="shared" si="158"/>
        <v>0</v>
      </c>
      <c r="BY62" s="7">
        <f t="shared" si="158"/>
        <v>0</v>
      </c>
      <c r="BZ62" s="7">
        <f t="shared" si="158"/>
        <v>0</v>
      </c>
      <c r="CA62" s="7">
        <f t="shared" si="158"/>
        <v>0</v>
      </c>
      <c r="CB62" s="7">
        <f t="shared" si="158"/>
        <v>0</v>
      </c>
      <c r="CC62" s="7">
        <f t="shared" si="171"/>
        <v>0</v>
      </c>
      <c r="CD62" s="7">
        <f t="shared" si="159"/>
        <v>0</v>
      </c>
      <c r="CE62" t="b">
        <f t="shared" si="172"/>
        <v>1</v>
      </c>
    </row>
    <row r="63" spans="2:84" outlineLevel="2" x14ac:dyDescent="0.5">
      <c r="C63" s="90"/>
      <c r="D63" s="90"/>
      <c r="E63" s="90"/>
      <c r="F63" s="90"/>
      <c r="G63" s="84"/>
      <c r="H63" s="89"/>
      <c r="I63" s="89"/>
      <c r="J63" s="89"/>
      <c r="K63" s="89"/>
      <c r="L63" s="89"/>
      <c r="M63" s="89"/>
      <c r="N63" s="89"/>
      <c r="O63" s="89"/>
      <c r="P63" s="89"/>
      <c r="Q63" s="89"/>
      <c r="R63" s="8">
        <f t="shared" si="143"/>
        <v>0</v>
      </c>
      <c r="S63" s="84"/>
      <c r="T63" s="89"/>
      <c r="U63" s="89"/>
      <c r="V63" s="89"/>
      <c r="W63" s="89"/>
      <c r="X63" s="89"/>
      <c r="Y63" s="89"/>
      <c r="Z63" s="89"/>
      <c r="AA63" s="89"/>
      <c r="AB63" s="89"/>
      <c r="AC63" s="89"/>
      <c r="AD63" s="8">
        <f t="shared" si="144"/>
        <v>0</v>
      </c>
      <c r="AE63" s="84"/>
      <c r="AF63" s="8">
        <f t="shared" si="160"/>
        <v>0</v>
      </c>
      <c r="AG63" s="8">
        <f t="shared" si="145"/>
        <v>0</v>
      </c>
      <c r="AH63" s="8">
        <f t="shared" si="146"/>
        <v>0</v>
      </c>
      <c r="AI63" s="8">
        <f t="shared" si="147"/>
        <v>0</v>
      </c>
      <c r="AJ63" s="8">
        <f t="shared" si="148"/>
        <v>0</v>
      </c>
      <c r="AK63" s="8">
        <f t="shared" si="149"/>
        <v>0</v>
      </c>
      <c r="AL63" s="8">
        <f t="shared" si="150"/>
        <v>0</v>
      </c>
      <c r="AM63" s="8">
        <f t="shared" si="151"/>
        <v>0</v>
      </c>
      <c r="AN63" s="8">
        <f t="shared" si="152"/>
        <v>0</v>
      </c>
      <c r="AO63" s="8">
        <f t="shared" si="153"/>
        <v>0</v>
      </c>
      <c r="AP63" s="8">
        <f t="shared" si="154"/>
        <v>0</v>
      </c>
      <c r="AQ63" s="84"/>
      <c r="AR63" s="8" t="str">
        <f t="shared" si="161"/>
        <v/>
      </c>
      <c r="AS63" s="8" t="str">
        <f t="shared" si="162"/>
        <v/>
      </c>
      <c r="AT63" s="8" t="str">
        <f t="shared" si="163"/>
        <v/>
      </c>
      <c r="AU63" s="8" t="str">
        <f t="shared" si="164"/>
        <v/>
      </c>
      <c r="AV63" s="8" t="str">
        <f t="shared" si="165"/>
        <v/>
      </c>
      <c r="AW63" s="8" t="str">
        <f t="shared" si="166"/>
        <v/>
      </c>
      <c r="AX63" s="8" t="str">
        <f t="shared" si="167"/>
        <v/>
      </c>
      <c r="AY63" s="8" t="str">
        <f t="shared" si="168"/>
        <v/>
      </c>
      <c r="AZ63" s="8" t="str">
        <f t="shared" si="169"/>
        <v/>
      </c>
      <c r="BA63" s="8" t="str">
        <f t="shared" si="170"/>
        <v/>
      </c>
      <c r="BB63" s="8">
        <f t="shared" si="156"/>
        <v>0</v>
      </c>
      <c r="BC63" s="84"/>
      <c r="BD63" s="239"/>
      <c r="BE63" s="89"/>
      <c r="BF63" s="89"/>
      <c r="BG63" s="89"/>
      <c r="BH63" s="89"/>
      <c r="BI63" s="89"/>
      <c r="BJ63" s="89"/>
      <c r="BK63" s="89"/>
      <c r="BL63" s="89"/>
      <c r="BM63" s="89"/>
      <c r="BN63" s="89"/>
      <c r="BO63" s="89"/>
      <c r="BP63" s="8">
        <f t="shared" si="157"/>
        <v>0</v>
      </c>
      <c r="BQ63" s="8">
        <f t="shared" si="158"/>
        <v>0</v>
      </c>
      <c r="BR63" s="8">
        <f t="shared" si="158"/>
        <v>0</v>
      </c>
      <c r="BS63" s="8">
        <f t="shared" si="158"/>
        <v>0</v>
      </c>
      <c r="BT63" s="8">
        <f t="shared" si="158"/>
        <v>0</v>
      </c>
      <c r="BU63" s="8">
        <f t="shared" si="158"/>
        <v>0</v>
      </c>
      <c r="BV63" s="8">
        <f t="shared" si="158"/>
        <v>0</v>
      </c>
      <c r="BW63" s="8">
        <f t="shared" si="158"/>
        <v>0</v>
      </c>
      <c r="BX63" s="8">
        <f t="shared" si="158"/>
        <v>0</v>
      </c>
      <c r="BY63" s="8">
        <f t="shared" si="158"/>
        <v>0</v>
      </c>
      <c r="BZ63" s="8">
        <f t="shared" si="158"/>
        <v>0</v>
      </c>
      <c r="CA63" s="8">
        <f t="shared" si="158"/>
        <v>0</v>
      </c>
      <c r="CB63" s="8">
        <f t="shared" si="158"/>
        <v>0</v>
      </c>
      <c r="CC63" s="8">
        <f t="shared" si="171"/>
        <v>0</v>
      </c>
      <c r="CD63" s="7">
        <f t="shared" si="159"/>
        <v>0</v>
      </c>
      <c r="CE63" t="b">
        <f t="shared" si="172"/>
        <v>1</v>
      </c>
    </row>
    <row r="64" spans="2:84" outlineLevel="1" x14ac:dyDescent="0.5">
      <c r="C64" s="6" t="s">
        <v>95</v>
      </c>
      <c r="D64" s="2"/>
      <c r="E64" s="2"/>
      <c r="F64" s="2"/>
      <c r="G64" s="83"/>
      <c r="H64" s="9">
        <f t="shared" ref="H64:R64" si="173">SUBTOTAL(9,H54:H63)</f>
        <v>0</v>
      </c>
      <c r="I64" s="9">
        <f t="shared" si="173"/>
        <v>0</v>
      </c>
      <c r="J64" s="9">
        <f t="shared" si="173"/>
        <v>0</v>
      </c>
      <c r="K64" s="9">
        <f t="shared" si="173"/>
        <v>0</v>
      </c>
      <c r="L64" s="9">
        <f t="shared" si="173"/>
        <v>0</v>
      </c>
      <c r="M64" s="9">
        <f t="shared" si="173"/>
        <v>0</v>
      </c>
      <c r="N64" s="9">
        <f t="shared" si="173"/>
        <v>0</v>
      </c>
      <c r="O64" s="9">
        <f t="shared" si="173"/>
        <v>0</v>
      </c>
      <c r="P64" s="9">
        <f t="shared" si="173"/>
        <v>0</v>
      </c>
      <c r="Q64" s="9">
        <f t="shared" si="173"/>
        <v>0</v>
      </c>
      <c r="R64" s="9">
        <f t="shared" si="173"/>
        <v>0</v>
      </c>
      <c r="S64" s="83"/>
      <c r="T64" s="9">
        <f t="shared" ref="T64:AD64" si="174">SUBTOTAL(9,T54:T63)</f>
        <v>0</v>
      </c>
      <c r="U64" s="9">
        <f t="shared" si="174"/>
        <v>0</v>
      </c>
      <c r="V64" s="9">
        <f t="shared" si="174"/>
        <v>0</v>
      </c>
      <c r="W64" s="9">
        <f t="shared" si="174"/>
        <v>0</v>
      </c>
      <c r="X64" s="9">
        <f t="shared" si="174"/>
        <v>0</v>
      </c>
      <c r="Y64" s="9">
        <f t="shared" si="174"/>
        <v>0</v>
      </c>
      <c r="Z64" s="9">
        <f t="shared" si="174"/>
        <v>0</v>
      </c>
      <c r="AA64" s="9">
        <f t="shared" si="174"/>
        <v>0</v>
      </c>
      <c r="AB64" s="9">
        <f t="shared" si="174"/>
        <v>0</v>
      </c>
      <c r="AC64" s="9">
        <f t="shared" si="174"/>
        <v>0</v>
      </c>
      <c r="AD64" s="9">
        <f t="shared" si="174"/>
        <v>0</v>
      </c>
      <c r="AE64" s="83"/>
      <c r="AF64" s="9">
        <f t="shared" ref="AF64:AP64" si="175">SUBTOTAL(9,AF54:AF63)</f>
        <v>0</v>
      </c>
      <c r="AG64" s="9">
        <f t="shared" si="175"/>
        <v>0</v>
      </c>
      <c r="AH64" s="9">
        <f t="shared" si="175"/>
        <v>0</v>
      </c>
      <c r="AI64" s="9">
        <f t="shared" si="175"/>
        <v>0</v>
      </c>
      <c r="AJ64" s="9">
        <f t="shared" si="175"/>
        <v>0</v>
      </c>
      <c r="AK64" s="9">
        <f t="shared" si="175"/>
        <v>0</v>
      </c>
      <c r="AL64" s="9">
        <f t="shared" si="175"/>
        <v>0</v>
      </c>
      <c r="AM64" s="9">
        <f t="shared" si="175"/>
        <v>0</v>
      </c>
      <c r="AN64" s="9">
        <f t="shared" si="175"/>
        <v>0</v>
      </c>
      <c r="AO64" s="9">
        <f t="shared" si="175"/>
        <v>0</v>
      </c>
      <c r="AP64" s="9">
        <f t="shared" si="175"/>
        <v>0</v>
      </c>
      <c r="AQ64" s="83"/>
      <c r="AR64" s="9">
        <f t="shared" ref="AR64:BB64" si="176">SUBTOTAL(9,AR54:AR63)</f>
        <v>0</v>
      </c>
      <c r="AS64" s="9">
        <f t="shared" si="176"/>
        <v>0</v>
      </c>
      <c r="AT64" s="9">
        <f t="shared" si="176"/>
        <v>0</v>
      </c>
      <c r="AU64" s="9">
        <f t="shared" si="176"/>
        <v>0</v>
      </c>
      <c r="AV64" s="9">
        <f t="shared" si="176"/>
        <v>0</v>
      </c>
      <c r="AW64" s="9">
        <f t="shared" si="176"/>
        <v>0</v>
      </c>
      <c r="AX64" s="9">
        <f t="shared" si="176"/>
        <v>0</v>
      </c>
      <c r="AY64" s="9">
        <f t="shared" si="176"/>
        <v>0</v>
      </c>
      <c r="AZ64" s="9">
        <f t="shared" si="176"/>
        <v>0</v>
      </c>
      <c r="BA64" s="9">
        <f t="shared" si="176"/>
        <v>0</v>
      </c>
      <c r="BB64" s="9">
        <f t="shared" si="176"/>
        <v>0</v>
      </c>
      <c r="BC64" s="83"/>
      <c r="BD64" s="9">
        <f t="shared" ref="BD64:BP64" si="177">SUBTOTAL(9,BD54:BD63)</f>
        <v>0</v>
      </c>
      <c r="BE64" s="9">
        <f t="shared" si="177"/>
        <v>0</v>
      </c>
      <c r="BF64" s="9">
        <f t="shared" si="177"/>
        <v>0</v>
      </c>
      <c r="BG64" s="9">
        <f t="shared" si="177"/>
        <v>0</v>
      </c>
      <c r="BH64" s="9">
        <f t="shared" si="177"/>
        <v>0</v>
      </c>
      <c r="BI64" s="9">
        <f t="shared" si="177"/>
        <v>0</v>
      </c>
      <c r="BJ64" s="9">
        <f t="shared" si="177"/>
        <v>0</v>
      </c>
      <c r="BK64" s="9">
        <f t="shared" si="177"/>
        <v>0</v>
      </c>
      <c r="BL64" s="9">
        <f t="shared" si="177"/>
        <v>0</v>
      </c>
      <c r="BM64" s="9">
        <f t="shared" si="177"/>
        <v>0</v>
      </c>
      <c r="BN64" s="9">
        <f t="shared" si="177"/>
        <v>0</v>
      </c>
      <c r="BO64" s="9">
        <f t="shared" si="177"/>
        <v>0</v>
      </c>
      <c r="BP64" s="9">
        <f t="shared" si="177"/>
        <v>0</v>
      </c>
      <c r="BQ64" s="9">
        <f t="shared" ref="BQ64:CC64" si="178">SUBTOTAL(9,BQ55:BQ63)</f>
        <v>0</v>
      </c>
      <c r="BR64" s="9">
        <f t="shared" si="178"/>
        <v>0</v>
      </c>
      <c r="BS64" s="9">
        <f t="shared" si="178"/>
        <v>0</v>
      </c>
      <c r="BT64" s="9">
        <f t="shared" si="178"/>
        <v>0</v>
      </c>
      <c r="BU64" s="9">
        <f t="shared" si="178"/>
        <v>0</v>
      </c>
      <c r="BV64" s="9">
        <f t="shared" si="178"/>
        <v>0</v>
      </c>
      <c r="BW64" s="9">
        <f t="shared" si="178"/>
        <v>0</v>
      </c>
      <c r="BX64" s="9">
        <f t="shared" si="178"/>
        <v>0</v>
      </c>
      <c r="BY64" s="9">
        <f t="shared" si="178"/>
        <v>0</v>
      </c>
      <c r="BZ64" s="9">
        <f t="shared" si="178"/>
        <v>0</v>
      </c>
      <c r="CA64" s="9">
        <f t="shared" si="178"/>
        <v>0</v>
      </c>
      <c r="CB64" s="9">
        <f t="shared" si="178"/>
        <v>0</v>
      </c>
      <c r="CC64" s="9">
        <f t="shared" si="178"/>
        <v>0</v>
      </c>
      <c r="CD64" s="7">
        <f>SUBTOTAL(9,CD53:CD63)</f>
        <v>0</v>
      </c>
      <c r="CE64" t="b">
        <f t="shared" si="172"/>
        <v>1</v>
      </c>
    </row>
    <row r="65" spans="3:83" outlineLevel="2" x14ac:dyDescent="0.5">
      <c r="C65" s="5" t="s">
        <v>97</v>
      </c>
      <c r="F65" t="s">
        <v>114</v>
      </c>
      <c r="G65" s="83"/>
      <c r="H65" s="7"/>
      <c r="I65" s="7"/>
      <c r="J65" s="7"/>
      <c r="K65" s="7"/>
      <c r="L65" s="7"/>
      <c r="M65" s="7"/>
      <c r="N65" s="7"/>
      <c r="O65" s="7"/>
      <c r="P65" s="7"/>
      <c r="Q65" s="7"/>
      <c r="R65" s="7"/>
      <c r="S65" s="83"/>
      <c r="T65" s="7"/>
      <c r="U65" s="7"/>
      <c r="V65" s="7"/>
      <c r="W65" s="7"/>
      <c r="X65" s="7"/>
      <c r="Y65" s="7"/>
      <c r="Z65" s="7"/>
      <c r="AA65" s="7"/>
      <c r="AB65" s="7"/>
      <c r="AC65" s="7"/>
      <c r="AD65" s="7"/>
      <c r="AE65" s="83"/>
      <c r="AF65" s="7"/>
      <c r="AG65" s="7"/>
      <c r="AH65" s="7"/>
      <c r="AI65" s="7"/>
      <c r="AJ65" s="7"/>
      <c r="AK65" s="7"/>
      <c r="AL65" s="7"/>
      <c r="AM65" s="7"/>
      <c r="AN65" s="7"/>
      <c r="AO65" s="7"/>
      <c r="AP65" s="7"/>
      <c r="AQ65" s="83"/>
      <c r="AR65" s="7"/>
      <c r="AS65" s="7"/>
      <c r="AT65" s="7"/>
      <c r="AU65" s="7"/>
      <c r="AV65" s="7"/>
      <c r="AW65" s="7"/>
      <c r="AX65" s="7"/>
      <c r="AY65" s="7"/>
      <c r="AZ65" s="7"/>
      <c r="BA65" s="7"/>
      <c r="BB65" s="7"/>
      <c r="BC65" s="83"/>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row>
    <row r="66" spans="3:83" outlineLevel="2" x14ac:dyDescent="0.5">
      <c r="C66" s="78"/>
      <c r="D66" s="78"/>
      <c r="E66" s="78"/>
      <c r="F66" s="78"/>
      <c r="G66" s="83"/>
      <c r="H66" s="88"/>
      <c r="I66" s="88"/>
      <c r="J66" s="88"/>
      <c r="K66" s="88"/>
      <c r="L66" s="88"/>
      <c r="M66" s="88"/>
      <c r="N66" s="88"/>
      <c r="O66" s="88"/>
      <c r="P66" s="88"/>
      <c r="Q66" s="88"/>
      <c r="R66" s="7">
        <f t="shared" ref="R66:R74" si="179">SUM(H66:Q66)</f>
        <v>0</v>
      </c>
      <c r="S66" s="83"/>
      <c r="T66" s="88"/>
      <c r="U66" s="88"/>
      <c r="V66" s="88"/>
      <c r="W66" s="88"/>
      <c r="X66" s="88"/>
      <c r="Y66" s="88"/>
      <c r="Z66" s="88"/>
      <c r="AA66" s="88"/>
      <c r="AB66" s="88"/>
      <c r="AC66" s="88"/>
      <c r="AD66" s="7">
        <f t="shared" ref="AD66:AD74" si="180">SUM(T66:AC66)</f>
        <v>0</v>
      </c>
      <c r="AE66" s="83"/>
      <c r="AF66" s="7">
        <f>T66-H66</f>
        <v>0</v>
      </c>
      <c r="AG66" s="7">
        <f t="shared" ref="AG66:AG74" si="181">U66-I66</f>
        <v>0</v>
      </c>
      <c r="AH66" s="7">
        <f t="shared" ref="AH66:AH74" si="182">V66-J66</f>
        <v>0</v>
      </c>
      <c r="AI66" s="7">
        <f t="shared" ref="AI66:AI74" si="183">W66-K66</f>
        <v>0</v>
      </c>
      <c r="AJ66" s="7">
        <f t="shared" ref="AJ66:AJ74" si="184">X66-L66</f>
        <v>0</v>
      </c>
      <c r="AK66" s="7">
        <f t="shared" ref="AK66:AK74" si="185">Y66-M66</f>
        <v>0</v>
      </c>
      <c r="AL66" s="7">
        <f t="shared" ref="AL66:AL74" si="186">Z66-N66</f>
        <v>0</v>
      </c>
      <c r="AM66" s="7">
        <f t="shared" ref="AM66:AM74" si="187">AA66-O66</f>
        <v>0</v>
      </c>
      <c r="AN66" s="7">
        <f t="shared" ref="AN66:AN74" si="188">AB66-P66</f>
        <v>0</v>
      </c>
      <c r="AO66" s="7">
        <f t="shared" ref="AO66:AO74" si="189">AC66-Q66</f>
        <v>0</v>
      </c>
      <c r="AP66" s="7">
        <f t="shared" ref="AP66:AP74" si="190">SUM(AF66:AO66)</f>
        <v>0</v>
      </c>
      <c r="AQ66" s="83"/>
      <c r="AR66" s="7" t="str">
        <f>IF(OR(AF66="",AF66=0),"",AF66)</f>
        <v/>
      </c>
      <c r="AS66" s="7" t="str">
        <f>IF(OR(AG66="",AG66=0),"",AG66-AF66)</f>
        <v/>
      </c>
      <c r="AT66" s="7" t="str">
        <f t="shared" ref="AT66:AT74" si="191">IF(OR(AH66="",AH66=0),"",AH66-AG66)</f>
        <v/>
      </c>
      <c r="AU66" s="7" t="str">
        <f t="shared" ref="AU66:AU74" si="192">IF(OR(AI66="",AI66=0),"",AI66-AH66)</f>
        <v/>
      </c>
      <c r="AV66" s="7" t="str">
        <f t="shared" ref="AV66:AV74" si="193">IF(OR(AJ66="",AJ66=0),"",AJ66-AI66)</f>
        <v/>
      </c>
      <c r="AW66" s="7" t="str">
        <f t="shared" ref="AW66:AW74" si="194">IF(OR(AK66="",AK66=0),"",AK66-AJ66)</f>
        <v/>
      </c>
      <c r="AX66" s="7" t="str">
        <f t="shared" ref="AX66:AX74" si="195">IF(OR(AL66="",AL66=0),"",AL66-AK66)</f>
        <v/>
      </c>
      <c r="AY66" s="7" t="str">
        <f t="shared" ref="AY66:AY74" si="196">IF(OR(AM66="",AM66=0),"",AM66-AL66)</f>
        <v/>
      </c>
      <c r="AZ66" s="7" t="str">
        <f t="shared" ref="AZ66:AZ74" si="197">IF(OR(AN66="",AN66=0),"",AN66-AM66)</f>
        <v/>
      </c>
      <c r="BA66" s="7" t="str">
        <f t="shared" ref="BA66:BA74" si="198">IF(OR(AO66="",AO66=0),"",AO66-AN66)</f>
        <v/>
      </c>
      <c r="BB66" s="7">
        <f t="shared" ref="BB66:BB74" si="199">SUM(AR66:BA66)</f>
        <v>0</v>
      </c>
      <c r="BC66" s="83"/>
      <c r="BD66" s="88"/>
      <c r="BE66" s="88"/>
      <c r="BF66" s="88"/>
      <c r="BG66" s="88"/>
      <c r="BH66" s="88"/>
      <c r="BI66" s="88"/>
      <c r="BJ66" s="88"/>
      <c r="BK66" s="88"/>
      <c r="BL66" s="88"/>
      <c r="BM66" s="88"/>
      <c r="BN66" s="88"/>
      <c r="BO66" s="88"/>
      <c r="BP66" s="7">
        <f t="shared" ref="BP66:BP74" si="200">SUM(BD66:BO66)</f>
        <v>0</v>
      </c>
      <c r="BQ66" s="7">
        <f t="shared" ref="BQ66:CB74" si="201">IF(OR($BS$3&gt;BQ$6,$BS$3=BQ$6),$CD66/$BS$3,"")</f>
        <v>0</v>
      </c>
      <c r="BR66" s="7">
        <f t="shared" si="201"/>
        <v>0</v>
      </c>
      <c r="BS66" s="7">
        <f t="shared" si="201"/>
        <v>0</v>
      </c>
      <c r="BT66" s="7">
        <f t="shared" si="201"/>
        <v>0</v>
      </c>
      <c r="BU66" s="7">
        <f t="shared" si="201"/>
        <v>0</v>
      </c>
      <c r="BV66" s="7">
        <f t="shared" si="201"/>
        <v>0</v>
      </c>
      <c r="BW66" s="7">
        <f t="shared" si="201"/>
        <v>0</v>
      </c>
      <c r="BX66" s="7">
        <f t="shared" si="201"/>
        <v>0</v>
      </c>
      <c r="BY66" s="7">
        <f t="shared" si="201"/>
        <v>0</v>
      </c>
      <c r="BZ66" s="7">
        <f t="shared" si="201"/>
        <v>0</v>
      </c>
      <c r="CA66" s="7">
        <f t="shared" si="201"/>
        <v>0</v>
      </c>
      <c r="CB66" s="7">
        <f t="shared" si="201"/>
        <v>0</v>
      </c>
      <c r="CC66" s="7">
        <f>SUM(BQ66:CB66)</f>
        <v>0</v>
      </c>
      <c r="CD66" s="7">
        <f t="shared" ref="CD66:CD74" si="202">SUMIFS(AF66:AP66,$AF$5:$AP$5,$BR$2)</f>
        <v>0</v>
      </c>
      <c r="CE66" t="b">
        <f>CC66=CD66</f>
        <v>1</v>
      </c>
    </row>
    <row r="67" spans="3:83" outlineLevel="2" x14ac:dyDescent="0.5">
      <c r="C67" s="78"/>
      <c r="D67" s="78"/>
      <c r="E67" s="78"/>
      <c r="F67" s="78"/>
      <c r="G67" s="83"/>
      <c r="H67" s="88"/>
      <c r="I67" s="88"/>
      <c r="J67" s="88"/>
      <c r="K67" s="88"/>
      <c r="L67" s="88"/>
      <c r="M67" s="88"/>
      <c r="N67" s="88"/>
      <c r="O67" s="88"/>
      <c r="P67" s="88"/>
      <c r="Q67" s="88"/>
      <c r="R67" s="7">
        <f t="shared" si="179"/>
        <v>0</v>
      </c>
      <c r="S67" s="83"/>
      <c r="T67" s="88"/>
      <c r="U67" s="88"/>
      <c r="V67" s="88"/>
      <c r="W67" s="88"/>
      <c r="X67" s="88"/>
      <c r="Y67" s="88"/>
      <c r="Z67" s="88"/>
      <c r="AA67" s="88"/>
      <c r="AB67" s="88"/>
      <c r="AC67" s="88"/>
      <c r="AD67" s="7">
        <f t="shared" si="180"/>
        <v>0</v>
      </c>
      <c r="AE67" s="83"/>
      <c r="AF67" s="7">
        <f t="shared" ref="AF67:AF74" si="203">T67-H67</f>
        <v>0</v>
      </c>
      <c r="AG67" s="7">
        <f t="shared" si="181"/>
        <v>0</v>
      </c>
      <c r="AH67" s="7">
        <f t="shared" si="182"/>
        <v>0</v>
      </c>
      <c r="AI67" s="7">
        <f t="shared" si="183"/>
        <v>0</v>
      </c>
      <c r="AJ67" s="7">
        <f t="shared" si="184"/>
        <v>0</v>
      </c>
      <c r="AK67" s="7">
        <f t="shared" si="185"/>
        <v>0</v>
      </c>
      <c r="AL67" s="7">
        <f t="shared" si="186"/>
        <v>0</v>
      </c>
      <c r="AM67" s="7">
        <f t="shared" si="187"/>
        <v>0</v>
      </c>
      <c r="AN67" s="7">
        <f t="shared" si="188"/>
        <v>0</v>
      </c>
      <c r="AO67" s="7">
        <f t="shared" si="189"/>
        <v>0</v>
      </c>
      <c r="AP67" s="7">
        <f t="shared" si="190"/>
        <v>0</v>
      </c>
      <c r="AQ67" s="83"/>
      <c r="AR67" s="7" t="str">
        <f t="shared" ref="AR67:AR74" si="204">IF(OR(AF67="",AF67=0),"",AF67)</f>
        <v/>
      </c>
      <c r="AS67" s="7" t="str">
        <f t="shared" ref="AS67:AS74" si="205">IF(OR(AG67="",AG67=0),"",AG67-AF67)</f>
        <v/>
      </c>
      <c r="AT67" s="7" t="str">
        <f t="shared" si="191"/>
        <v/>
      </c>
      <c r="AU67" s="7" t="str">
        <f t="shared" si="192"/>
        <v/>
      </c>
      <c r="AV67" s="7" t="str">
        <f t="shared" si="193"/>
        <v/>
      </c>
      <c r="AW67" s="7" t="str">
        <f t="shared" si="194"/>
        <v/>
      </c>
      <c r="AX67" s="7" t="str">
        <f t="shared" si="195"/>
        <v/>
      </c>
      <c r="AY67" s="7" t="str">
        <f t="shared" si="196"/>
        <v/>
      </c>
      <c r="AZ67" s="7" t="str">
        <f t="shared" si="197"/>
        <v/>
      </c>
      <c r="BA67" s="7" t="str">
        <f t="shared" si="198"/>
        <v/>
      </c>
      <c r="BB67" s="7">
        <f t="shared" si="199"/>
        <v>0</v>
      </c>
      <c r="BC67" s="83"/>
      <c r="BD67" s="88"/>
      <c r="BE67" s="88"/>
      <c r="BF67" s="88"/>
      <c r="BG67" s="88"/>
      <c r="BH67" s="88"/>
      <c r="BI67" s="88"/>
      <c r="BJ67" s="88"/>
      <c r="BK67" s="88"/>
      <c r="BL67" s="88"/>
      <c r="BM67" s="88"/>
      <c r="BN67" s="88"/>
      <c r="BO67" s="88"/>
      <c r="BP67" s="7">
        <f t="shared" si="200"/>
        <v>0</v>
      </c>
      <c r="BQ67" s="7">
        <f t="shared" si="201"/>
        <v>0</v>
      </c>
      <c r="BR67" s="7">
        <f t="shared" si="201"/>
        <v>0</v>
      </c>
      <c r="BS67" s="7">
        <f t="shared" si="201"/>
        <v>0</v>
      </c>
      <c r="BT67" s="7">
        <f t="shared" si="201"/>
        <v>0</v>
      </c>
      <c r="BU67" s="7">
        <f t="shared" si="201"/>
        <v>0</v>
      </c>
      <c r="BV67" s="7">
        <f t="shared" si="201"/>
        <v>0</v>
      </c>
      <c r="BW67" s="7">
        <f t="shared" si="201"/>
        <v>0</v>
      </c>
      <c r="BX67" s="7">
        <f t="shared" si="201"/>
        <v>0</v>
      </c>
      <c r="BY67" s="7">
        <f t="shared" si="201"/>
        <v>0</v>
      </c>
      <c r="BZ67" s="7">
        <f t="shared" si="201"/>
        <v>0</v>
      </c>
      <c r="CA67" s="7">
        <f t="shared" si="201"/>
        <v>0</v>
      </c>
      <c r="CB67" s="7">
        <f t="shared" si="201"/>
        <v>0</v>
      </c>
      <c r="CC67" s="7">
        <f t="shared" ref="CC67:CC74" si="206">SUM(BQ67:CB67)</f>
        <v>0</v>
      </c>
      <c r="CD67" s="7">
        <f t="shared" si="202"/>
        <v>0</v>
      </c>
      <c r="CE67" t="b">
        <f t="shared" ref="CE67:CE75" si="207">CC67=CD67</f>
        <v>1</v>
      </c>
    </row>
    <row r="68" spans="3:83" outlineLevel="2" x14ac:dyDescent="0.5">
      <c r="C68" s="78"/>
      <c r="D68" s="78"/>
      <c r="E68" s="78"/>
      <c r="F68" s="78"/>
      <c r="G68" s="83"/>
      <c r="H68" s="88"/>
      <c r="I68" s="88"/>
      <c r="J68" s="88"/>
      <c r="K68" s="88"/>
      <c r="L68" s="88"/>
      <c r="M68" s="88"/>
      <c r="N68" s="88"/>
      <c r="O68" s="88"/>
      <c r="P68" s="88"/>
      <c r="Q68" s="88"/>
      <c r="R68" s="7">
        <f t="shared" si="179"/>
        <v>0</v>
      </c>
      <c r="S68" s="83"/>
      <c r="T68" s="88"/>
      <c r="U68" s="88"/>
      <c r="V68" s="88"/>
      <c r="W68" s="88"/>
      <c r="X68" s="88"/>
      <c r="Y68" s="88"/>
      <c r="Z68" s="88"/>
      <c r="AA68" s="88"/>
      <c r="AB68" s="88"/>
      <c r="AC68" s="88"/>
      <c r="AD68" s="7">
        <f t="shared" si="180"/>
        <v>0</v>
      </c>
      <c r="AE68" s="83"/>
      <c r="AF68" s="7">
        <f t="shared" si="203"/>
        <v>0</v>
      </c>
      <c r="AG68" s="7">
        <f t="shared" si="181"/>
        <v>0</v>
      </c>
      <c r="AH68" s="7">
        <f t="shared" si="182"/>
        <v>0</v>
      </c>
      <c r="AI68" s="7">
        <f t="shared" si="183"/>
        <v>0</v>
      </c>
      <c r="AJ68" s="7">
        <f t="shared" si="184"/>
        <v>0</v>
      </c>
      <c r="AK68" s="7">
        <f t="shared" si="185"/>
        <v>0</v>
      </c>
      <c r="AL68" s="7">
        <f t="shared" si="186"/>
        <v>0</v>
      </c>
      <c r="AM68" s="7">
        <f t="shared" si="187"/>
        <v>0</v>
      </c>
      <c r="AN68" s="7">
        <f t="shared" si="188"/>
        <v>0</v>
      </c>
      <c r="AO68" s="7">
        <f t="shared" si="189"/>
        <v>0</v>
      </c>
      <c r="AP68" s="7">
        <f t="shared" si="190"/>
        <v>0</v>
      </c>
      <c r="AQ68" s="83"/>
      <c r="AR68" s="7" t="str">
        <f t="shared" si="204"/>
        <v/>
      </c>
      <c r="AS68" s="7" t="str">
        <f t="shared" si="205"/>
        <v/>
      </c>
      <c r="AT68" s="7" t="str">
        <f t="shared" si="191"/>
        <v/>
      </c>
      <c r="AU68" s="7" t="str">
        <f t="shared" si="192"/>
        <v/>
      </c>
      <c r="AV68" s="7" t="str">
        <f t="shared" si="193"/>
        <v/>
      </c>
      <c r="AW68" s="7" t="str">
        <f t="shared" si="194"/>
        <v/>
      </c>
      <c r="AX68" s="7" t="str">
        <f t="shared" si="195"/>
        <v/>
      </c>
      <c r="AY68" s="7" t="str">
        <f t="shared" si="196"/>
        <v/>
      </c>
      <c r="AZ68" s="7" t="str">
        <f t="shared" si="197"/>
        <v/>
      </c>
      <c r="BA68" s="7" t="str">
        <f t="shared" si="198"/>
        <v/>
      </c>
      <c r="BB68" s="7">
        <f t="shared" si="199"/>
        <v>0</v>
      </c>
      <c r="BC68" s="83"/>
      <c r="BD68" s="88"/>
      <c r="BE68" s="88"/>
      <c r="BF68" s="88"/>
      <c r="BG68" s="88"/>
      <c r="BH68" s="88"/>
      <c r="BI68" s="88"/>
      <c r="BJ68" s="88"/>
      <c r="BK68" s="88"/>
      <c r="BL68" s="88"/>
      <c r="BM68" s="88"/>
      <c r="BN68" s="88"/>
      <c r="BO68" s="88"/>
      <c r="BP68" s="7">
        <f t="shared" si="200"/>
        <v>0</v>
      </c>
      <c r="BQ68" s="7">
        <f t="shared" si="201"/>
        <v>0</v>
      </c>
      <c r="BR68" s="7">
        <f t="shared" si="201"/>
        <v>0</v>
      </c>
      <c r="BS68" s="7">
        <f t="shared" si="201"/>
        <v>0</v>
      </c>
      <c r="BT68" s="7">
        <f t="shared" si="201"/>
        <v>0</v>
      </c>
      <c r="BU68" s="7">
        <f t="shared" si="201"/>
        <v>0</v>
      </c>
      <c r="BV68" s="7">
        <f t="shared" si="201"/>
        <v>0</v>
      </c>
      <c r="BW68" s="7">
        <f t="shared" si="201"/>
        <v>0</v>
      </c>
      <c r="BX68" s="7">
        <f t="shared" si="201"/>
        <v>0</v>
      </c>
      <c r="BY68" s="7">
        <f t="shared" si="201"/>
        <v>0</v>
      </c>
      <c r="BZ68" s="7">
        <f t="shared" si="201"/>
        <v>0</v>
      </c>
      <c r="CA68" s="7">
        <f t="shared" si="201"/>
        <v>0</v>
      </c>
      <c r="CB68" s="7">
        <f t="shared" si="201"/>
        <v>0</v>
      </c>
      <c r="CC68" s="7">
        <f t="shared" si="206"/>
        <v>0</v>
      </c>
      <c r="CD68" s="7">
        <f t="shared" si="202"/>
        <v>0</v>
      </c>
      <c r="CE68" t="b">
        <f t="shared" si="207"/>
        <v>1</v>
      </c>
    </row>
    <row r="69" spans="3:83" outlineLevel="2" x14ac:dyDescent="0.5">
      <c r="C69" s="78"/>
      <c r="D69" s="78"/>
      <c r="E69" s="78"/>
      <c r="F69" s="78"/>
      <c r="G69" s="83"/>
      <c r="H69" s="88"/>
      <c r="I69" s="88"/>
      <c r="J69" s="88"/>
      <c r="K69" s="88"/>
      <c r="L69" s="88"/>
      <c r="M69" s="88"/>
      <c r="N69" s="88"/>
      <c r="O69" s="88"/>
      <c r="P69" s="88"/>
      <c r="Q69" s="88"/>
      <c r="R69" s="7">
        <f t="shared" si="179"/>
        <v>0</v>
      </c>
      <c r="S69" s="83"/>
      <c r="T69" s="88"/>
      <c r="U69" s="88"/>
      <c r="V69" s="88"/>
      <c r="W69" s="88"/>
      <c r="X69" s="88"/>
      <c r="Y69" s="88"/>
      <c r="Z69" s="88"/>
      <c r="AA69" s="88"/>
      <c r="AB69" s="88"/>
      <c r="AC69" s="88"/>
      <c r="AD69" s="7">
        <f t="shared" si="180"/>
        <v>0</v>
      </c>
      <c r="AE69" s="83"/>
      <c r="AF69" s="7">
        <f t="shared" si="203"/>
        <v>0</v>
      </c>
      <c r="AG69" s="7">
        <f t="shared" si="181"/>
        <v>0</v>
      </c>
      <c r="AH69" s="7">
        <f t="shared" si="182"/>
        <v>0</v>
      </c>
      <c r="AI69" s="7">
        <f t="shared" si="183"/>
        <v>0</v>
      </c>
      <c r="AJ69" s="7">
        <f t="shared" si="184"/>
        <v>0</v>
      </c>
      <c r="AK69" s="7">
        <f t="shared" si="185"/>
        <v>0</v>
      </c>
      <c r="AL69" s="7">
        <f t="shared" si="186"/>
        <v>0</v>
      </c>
      <c r="AM69" s="7">
        <f t="shared" si="187"/>
        <v>0</v>
      </c>
      <c r="AN69" s="7">
        <f t="shared" si="188"/>
        <v>0</v>
      </c>
      <c r="AO69" s="7">
        <f t="shared" si="189"/>
        <v>0</v>
      </c>
      <c r="AP69" s="7">
        <f t="shared" si="190"/>
        <v>0</v>
      </c>
      <c r="AQ69" s="83"/>
      <c r="AR69" s="7" t="str">
        <f t="shared" si="204"/>
        <v/>
      </c>
      <c r="AS69" s="7" t="str">
        <f t="shared" si="205"/>
        <v/>
      </c>
      <c r="AT69" s="7" t="str">
        <f t="shared" si="191"/>
        <v/>
      </c>
      <c r="AU69" s="7" t="str">
        <f t="shared" si="192"/>
        <v/>
      </c>
      <c r="AV69" s="7" t="str">
        <f t="shared" si="193"/>
        <v/>
      </c>
      <c r="AW69" s="7" t="str">
        <f t="shared" si="194"/>
        <v/>
      </c>
      <c r="AX69" s="7" t="str">
        <f t="shared" si="195"/>
        <v/>
      </c>
      <c r="AY69" s="7" t="str">
        <f t="shared" si="196"/>
        <v/>
      </c>
      <c r="AZ69" s="7" t="str">
        <f t="shared" si="197"/>
        <v/>
      </c>
      <c r="BA69" s="7" t="str">
        <f t="shared" si="198"/>
        <v/>
      </c>
      <c r="BB69" s="7">
        <f t="shared" si="199"/>
        <v>0</v>
      </c>
      <c r="BC69" s="83"/>
      <c r="BD69" s="88"/>
      <c r="BE69" s="88"/>
      <c r="BF69" s="88"/>
      <c r="BG69" s="88"/>
      <c r="BH69" s="88"/>
      <c r="BI69" s="88"/>
      <c r="BJ69" s="88"/>
      <c r="BK69" s="88"/>
      <c r="BL69" s="88"/>
      <c r="BM69" s="88"/>
      <c r="BN69" s="88"/>
      <c r="BO69" s="88"/>
      <c r="BP69" s="7">
        <f t="shared" si="200"/>
        <v>0</v>
      </c>
      <c r="BQ69" s="7">
        <f t="shared" si="201"/>
        <v>0</v>
      </c>
      <c r="BR69" s="7">
        <f t="shared" si="201"/>
        <v>0</v>
      </c>
      <c r="BS69" s="7">
        <f t="shared" si="201"/>
        <v>0</v>
      </c>
      <c r="BT69" s="7">
        <f t="shared" si="201"/>
        <v>0</v>
      </c>
      <c r="BU69" s="7">
        <f t="shared" si="201"/>
        <v>0</v>
      </c>
      <c r="BV69" s="7">
        <f t="shared" si="201"/>
        <v>0</v>
      </c>
      <c r="BW69" s="7">
        <f t="shared" si="201"/>
        <v>0</v>
      </c>
      <c r="BX69" s="7">
        <f t="shared" si="201"/>
        <v>0</v>
      </c>
      <c r="BY69" s="7">
        <f t="shared" si="201"/>
        <v>0</v>
      </c>
      <c r="BZ69" s="7">
        <f t="shared" si="201"/>
        <v>0</v>
      </c>
      <c r="CA69" s="7">
        <f t="shared" si="201"/>
        <v>0</v>
      </c>
      <c r="CB69" s="7">
        <f t="shared" si="201"/>
        <v>0</v>
      </c>
      <c r="CC69" s="7">
        <f t="shared" si="206"/>
        <v>0</v>
      </c>
      <c r="CD69" s="7">
        <f t="shared" si="202"/>
        <v>0</v>
      </c>
      <c r="CE69" t="b">
        <f t="shared" si="207"/>
        <v>1</v>
      </c>
    </row>
    <row r="70" spans="3:83" outlineLevel="2" x14ac:dyDescent="0.5">
      <c r="C70" s="78"/>
      <c r="D70" s="78"/>
      <c r="E70" s="78"/>
      <c r="F70" s="78"/>
      <c r="G70" s="83"/>
      <c r="H70" s="88"/>
      <c r="I70" s="88"/>
      <c r="J70" s="88"/>
      <c r="K70" s="88"/>
      <c r="L70" s="88"/>
      <c r="M70" s="88"/>
      <c r="N70" s="88"/>
      <c r="O70" s="88"/>
      <c r="P70" s="88"/>
      <c r="Q70" s="88"/>
      <c r="R70" s="7">
        <f t="shared" si="179"/>
        <v>0</v>
      </c>
      <c r="S70" s="83"/>
      <c r="T70" s="88"/>
      <c r="U70" s="88"/>
      <c r="V70" s="88"/>
      <c r="W70" s="88"/>
      <c r="X70" s="88"/>
      <c r="Y70" s="88"/>
      <c r="Z70" s="88"/>
      <c r="AA70" s="88"/>
      <c r="AB70" s="88"/>
      <c r="AC70" s="88"/>
      <c r="AD70" s="7">
        <f t="shared" si="180"/>
        <v>0</v>
      </c>
      <c r="AE70" s="83"/>
      <c r="AF70" s="7">
        <f t="shared" si="203"/>
        <v>0</v>
      </c>
      <c r="AG70" s="7">
        <f t="shared" si="181"/>
        <v>0</v>
      </c>
      <c r="AH70" s="7">
        <f t="shared" si="182"/>
        <v>0</v>
      </c>
      <c r="AI70" s="7">
        <f t="shared" si="183"/>
        <v>0</v>
      </c>
      <c r="AJ70" s="7">
        <f t="shared" si="184"/>
        <v>0</v>
      </c>
      <c r="AK70" s="7">
        <f t="shared" si="185"/>
        <v>0</v>
      </c>
      <c r="AL70" s="7">
        <f t="shared" si="186"/>
        <v>0</v>
      </c>
      <c r="AM70" s="7">
        <f t="shared" si="187"/>
        <v>0</v>
      </c>
      <c r="AN70" s="7">
        <f t="shared" si="188"/>
        <v>0</v>
      </c>
      <c r="AO70" s="7">
        <f t="shared" si="189"/>
        <v>0</v>
      </c>
      <c r="AP70" s="7">
        <f t="shared" si="190"/>
        <v>0</v>
      </c>
      <c r="AQ70" s="83"/>
      <c r="AR70" s="7" t="str">
        <f t="shared" si="204"/>
        <v/>
      </c>
      <c r="AS70" s="7" t="str">
        <f t="shared" si="205"/>
        <v/>
      </c>
      <c r="AT70" s="7" t="str">
        <f t="shared" si="191"/>
        <v/>
      </c>
      <c r="AU70" s="7" t="str">
        <f t="shared" si="192"/>
        <v/>
      </c>
      <c r="AV70" s="7" t="str">
        <f t="shared" si="193"/>
        <v/>
      </c>
      <c r="AW70" s="7" t="str">
        <f t="shared" si="194"/>
        <v/>
      </c>
      <c r="AX70" s="7" t="str">
        <f t="shared" si="195"/>
        <v/>
      </c>
      <c r="AY70" s="7" t="str">
        <f t="shared" si="196"/>
        <v/>
      </c>
      <c r="AZ70" s="7" t="str">
        <f t="shared" si="197"/>
        <v/>
      </c>
      <c r="BA70" s="7" t="str">
        <f t="shared" si="198"/>
        <v/>
      </c>
      <c r="BB70" s="7">
        <f t="shared" si="199"/>
        <v>0</v>
      </c>
      <c r="BC70" s="83"/>
      <c r="BD70" s="88"/>
      <c r="BE70" s="88"/>
      <c r="BF70" s="88"/>
      <c r="BG70" s="88"/>
      <c r="BH70" s="88"/>
      <c r="BI70" s="88"/>
      <c r="BJ70" s="88"/>
      <c r="BK70" s="88"/>
      <c r="BL70" s="88"/>
      <c r="BM70" s="88"/>
      <c r="BN70" s="88"/>
      <c r="BO70" s="88"/>
      <c r="BP70" s="7">
        <f t="shared" si="200"/>
        <v>0</v>
      </c>
      <c r="BQ70" s="7">
        <f t="shared" si="201"/>
        <v>0</v>
      </c>
      <c r="BR70" s="7">
        <f t="shared" si="201"/>
        <v>0</v>
      </c>
      <c r="BS70" s="7">
        <f t="shared" si="201"/>
        <v>0</v>
      </c>
      <c r="BT70" s="7">
        <f t="shared" si="201"/>
        <v>0</v>
      </c>
      <c r="BU70" s="7">
        <f t="shared" si="201"/>
        <v>0</v>
      </c>
      <c r="BV70" s="7">
        <f t="shared" si="201"/>
        <v>0</v>
      </c>
      <c r="BW70" s="7">
        <f t="shared" si="201"/>
        <v>0</v>
      </c>
      <c r="BX70" s="7">
        <f t="shared" si="201"/>
        <v>0</v>
      </c>
      <c r="BY70" s="7">
        <f t="shared" si="201"/>
        <v>0</v>
      </c>
      <c r="BZ70" s="7">
        <f t="shared" si="201"/>
        <v>0</v>
      </c>
      <c r="CA70" s="7">
        <f t="shared" si="201"/>
        <v>0</v>
      </c>
      <c r="CB70" s="7">
        <f t="shared" si="201"/>
        <v>0</v>
      </c>
      <c r="CC70" s="7">
        <f t="shared" si="206"/>
        <v>0</v>
      </c>
      <c r="CD70" s="7">
        <f t="shared" si="202"/>
        <v>0</v>
      </c>
      <c r="CE70" t="b">
        <f t="shared" si="207"/>
        <v>1</v>
      </c>
    </row>
    <row r="71" spans="3:83" outlineLevel="2" x14ac:dyDescent="0.5">
      <c r="C71" s="78"/>
      <c r="D71" s="78"/>
      <c r="E71" s="78"/>
      <c r="F71" s="78"/>
      <c r="G71" s="83"/>
      <c r="H71" s="88"/>
      <c r="I71" s="88"/>
      <c r="J71" s="88"/>
      <c r="K71" s="88"/>
      <c r="L71" s="88"/>
      <c r="M71" s="88"/>
      <c r="N71" s="88"/>
      <c r="O71" s="88"/>
      <c r="P71" s="88"/>
      <c r="Q71" s="88"/>
      <c r="R71" s="7">
        <f t="shared" si="179"/>
        <v>0</v>
      </c>
      <c r="S71" s="83"/>
      <c r="T71" s="88"/>
      <c r="U71" s="88"/>
      <c r="V71" s="88"/>
      <c r="W71" s="88"/>
      <c r="X71" s="88"/>
      <c r="Y71" s="88"/>
      <c r="Z71" s="88"/>
      <c r="AA71" s="88"/>
      <c r="AB71" s="88"/>
      <c r="AC71" s="88"/>
      <c r="AD71" s="7">
        <f t="shared" si="180"/>
        <v>0</v>
      </c>
      <c r="AE71" s="83"/>
      <c r="AF71" s="7">
        <f t="shared" si="203"/>
        <v>0</v>
      </c>
      <c r="AG71" s="7">
        <f t="shared" si="181"/>
        <v>0</v>
      </c>
      <c r="AH71" s="7">
        <f t="shared" si="182"/>
        <v>0</v>
      </c>
      <c r="AI71" s="7">
        <f t="shared" si="183"/>
        <v>0</v>
      </c>
      <c r="AJ71" s="7">
        <f t="shared" si="184"/>
        <v>0</v>
      </c>
      <c r="AK71" s="7">
        <f t="shared" si="185"/>
        <v>0</v>
      </c>
      <c r="AL71" s="7">
        <f t="shared" si="186"/>
        <v>0</v>
      </c>
      <c r="AM71" s="7">
        <f t="shared" si="187"/>
        <v>0</v>
      </c>
      <c r="AN71" s="7">
        <f t="shared" si="188"/>
        <v>0</v>
      </c>
      <c r="AO71" s="7">
        <f t="shared" si="189"/>
        <v>0</v>
      </c>
      <c r="AP71" s="7">
        <f t="shared" si="190"/>
        <v>0</v>
      </c>
      <c r="AQ71" s="83"/>
      <c r="AR71" s="7" t="str">
        <f t="shared" si="204"/>
        <v/>
      </c>
      <c r="AS71" s="7" t="str">
        <f t="shared" si="205"/>
        <v/>
      </c>
      <c r="AT71" s="7" t="str">
        <f t="shared" si="191"/>
        <v/>
      </c>
      <c r="AU71" s="7" t="str">
        <f t="shared" si="192"/>
        <v/>
      </c>
      <c r="AV71" s="7" t="str">
        <f t="shared" si="193"/>
        <v/>
      </c>
      <c r="AW71" s="7" t="str">
        <f t="shared" si="194"/>
        <v/>
      </c>
      <c r="AX71" s="7" t="str">
        <f t="shared" si="195"/>
        <v/>
      </c>
      <c r="AY71" s="7" t="str">
        <f t="shared" si="196"/>
        <v/>
      </c>
      <c r="AZ71" s="7" t="str">
        <f t="shared" si="197"/>
        <v/>
      </c>
      <c r="BA71" s="7" t="str">
        <f t="shared" si="198"/>
        <v/>
      </c>
      <c r="BB71" s="7">
        <f t="shared" si="199"/>
        <v>0</v>
      </c>
      <c r="BC71" s="83"/>
      <c r="BD71" s="88"/>
      <c r="BE71" s="88"/>
      <c r="BF71" s="88"/>
      <c r="BG71" s="88"/>
      <c r="BH71" s="88"/>
      <c r="BI71" s="88"/>
      <c r="BJ71" s="88"/>
      <c r="BK71" s="88"/>
      <c r="BL71" s="88"/>
      <c r="BM71" s="88"/>
      <c r="BN71" s="88"/>
      <c r="BO71" s="88"/>
      <c r="BP71" s="7">
        <f t="shared" si="200"/>
        <v>0</v>
      </c>
      <c r="BQ71" s="7">
        <f t="shared" si="201"/>
        <v>0</v>
      </c>
      <c r="BR71" s="7">
        <f t="shared" si="201"/>
        <v>0</v>
      </c>
      <c r="BS71" s="7">
        <f t="shared" si="201"/>
        <v>0</v>
      </c>
      <c r="BT71" s="7">
        <f t="shared" si="201"/>
        <v>0</v>
      </c>
      <c r="BU71" s="7">
        <f t="shared" si="201"/>
        <v>0</v>
      </c>
      <c r="BV71" s="7">
        <f t="shared" si="201"/>
        <v>0</v>
      </c>
      <c r="BW71" s="7">
        <f t="shared" si="201"/>
        <v>0</v>
      </c>
      <c r="BX71" s="7">
        <f t="shared" si="201"/>
        <v>0</v>
      </c>
      <c r="BY71" s="7">
        <f t="shared" si="201"/>
        <v>0</v>
      </c>
      <c r="BZ71" s="7">
        <f t="shared" si="201"/>
        <v>0</v>
      </c>
      <c r="CA71" s="7">
        <f t="shared" si="201"/>
        <v>0</v>
      </c>
      <c r="CB71" s="7">
        <f t="shared" si="201"/>
        <v>0</v>
      </c>
      <c r="CC71" s="7">
        <f t="shared" si="206"/>
        <v>0</v>
      </c>
      <c r="CD71" s="7">
        <f t="shared" si="202"/>
        <v>0</v>
      </c>
      <c r="CE71" t="b">
        <f t="shared" si="207"/>
        <v>1</v>
      </c>
    </row>
    <row r="72" spans="3:83" outlineLevel="2" x14ac:dyDescent="0.5">
      <c r="C72" s="78"/>
      <c r="D72" s="78"/>
      <c r="E72" s="78"/>
      <c r="F72" s="78"/>
      <c r="G72" s="83"/>
      <c r="H72" s="88"/>
      <c r="I72" s="88"/>
      <c r="J72" s="88"/>
      <c r="K72" s="88"/>
      <c r="L72" s="88"/>
      <c r="M72" s="88"/>
      <c r="N72" s="88"/>
      <c r="O72" s="88"/>
      <c r="P72" s="88"/>
      <c r="Q72" s="88"/>
      <c r="R72" s="7">
        <f t="shared" si="179"/>
        <v>0</v>
      </c>
      <c r="S72" s="83"/>
      <c r="T72" s="88"/>
      <c r="U72" s="88"/>
      <c r="V72" s="88"/>
      <c r="W72" s="88"/>
      <c r="X72" s="88"/>
      <c r="Y72" s="88"/>
      <c r="Z72" s="88"/>
      <c r="AA72" s="88"/>
      <c r="AB72" s="88"/>
      <c r="AC72" s="88"/>
      <c r="AD72" s="7">
        <f t="shared" si="180"/>
        <v>0</v>
      </c>
      <c r="AE72" s="83"/>
      <c r="AF72" s="7">
        <f t="shared" si="203"/>
        <v>0</v>
      </c>
      <c r="AG72" s="7">
        <f t="shared" si="181"/>
        <v>0</v>
      </c>
      <c r="AH72" s="7">
        <f t="shared" si="182"/>
        <v>0</v>
      </c>
      <c r="AI72" s="7">
        <f t="shared" si="183"/>
        <v>0</v>
      </c>
      <c r="AJ72" s="7">
        <f t="shared" si="184"/>
        <v>0</v>
      </c>
      <c r="AK72" s="7">
        <f t="shared" si="185"/>
        <v>0</v>
      </c>
      <c r="AL72" s="7">
        <f t="shared" si="186"/>
        <v>0</v>
      </c>
      <c r="AM72" s="7">
        <f t="shared" si="187"/>
        <v>0</v>
      </c>
      <c r="AN72" s="7">
        <f t="shared" si="188"/>
        <v>0</v>
      </c>
      <c r="AO72" s="7">
        <f t="shared" si="189"/>
        <v>0</v>
      </c>
      <c r="AP72" s="7">
        <f t="shared" si="190"/>
        <v>0</v>
      </c>
      <c r="AQ72" s="83"/>
      <c r="AR72" s="7" t="str">
        <f t="shared" si="204"/>
        <v/>
      </c>
      <c r="AS72" s="7" t="str">
        <f t="shared" si="205"/>
        <v/>
      </c>
      <c r="AT72" s="7" t="str">
        <f t="shared" si="191"/>
        <v/>
      </c>
      <c r="AU72" s="7" t="str">
        <f t="shared" si="192"/>
        <v/>
      </c>
      <c r="AV72" s="7" t="str">
        <f t="shared" si="193"/>
        <v/>
      </c>
      <c r="AW72" s="7" t="str">
        <f t="shared" si="194"/>
        <v/>
      </c>
      <c r="AX72" s="7" t="str">
        <f t="shared" si="195"/>
        <v/>
      </c>
      <c r="AY72" s="7" t="str">
        <f t="shared" si="196"/>
        <v/>
      </c>
      <c r="AZ72" s="7" t="str">
        <f t="shared" si="197"/>
        <v/>
      </c>
      <c r="BA72" s="7" t="str">
        <f t="shared" si="198"/>
        <v/>
      </c>
      <c r="BB72" s="7">
        <f t="shared" si="199"/>
        <v>0</v>
      </c>
      <c r="BC72" s="83"/>
      <c r="BD72" s="88"/>
      <c r="BE72" s="88"/>
      <c r="BF72" s="88"/>
      <c r="BG72" s="88"/>
      <c r="BH72" s="88"/>
      <c r="BI72" s="88"/>
      <c r="BJ72" s="88"/>
      <c r="BK72" s="88"/>
      <c r="BL72" s="88"/>
      <c r="BM72" s="88"/>
      <c r="BN72" s="88"/>
      <c r="BO72" s="88"/>
      <c r="BP72" s="7">
        <f t="shared" si="200"/>
        <v>0</v>
      </c>
      <c r="BQ72" s="7">
        <f t="shared" si="201"/>
        <v>0</v>
      </c>
      <c r="BR72" s="7">
        <f t="shared" si="201"/>
        <v>0</v>
      </c>
      <c r="BS72" s="7">
        <f t="shared" si="201"/>
        <v>0</v>
      </c>
      <c r="BT72" s="7">
        <f t="shared" si="201"/>
        <v>0</v>
      </c>
      <c r="BU72" s="7">
        <f t="shared" si="201"/>
        <v>0</v>
      </c>
      <c r="BV72" s="7">
        <f t="shared" si="201"/>
        <v>0</v>
      </c>
      <c r="BW72" s="7">
        <f t="shared" si="201"/>
        <v>0</v>
      </c>
      <c r="BX72" s="7">
        <f t="shared" si="201"/>
        <v>0</v>
      </c>
      <c r="BY72" s="7">
        <f t="shared" si="201"/>
        <v>0</v>
      </c>
      <c r="BZ72" s="7">
        <f t="shared" si="201"/>
        <v>0</v>
      </c>
      <c r="CA72" s="7">
        <f t="shared" si="201"/>
        <v>0</v>
      </c>
      <c r="CB72" s="7">
        <f t="shared" si="201"/>
        <v>0</v>
      </c>
      <c r="CC72" s="7">
        <f t="shared" si="206"/>
        <v>0</v>
      </c>
      <c r="CD72" s="7">
        <f t="shared" si="202"/>
        <v>0</v>
      </c>
      <c r="CE72" t="b">
        <f t="shared" si="207"/>
        <v>1</v>
      </c>
    </row>
    <row r="73" spans="3:83" outlineLevel="2" x14ac:dyDescent="0.5">
      <c r="C73" s="78"/>
      <c r="D73" s="78"/>
      <c r="E73" s="78"/>
      <c r="F73" s="78"/>
      <c r="G73" s="83"/>
      <c r="H73" s="88"/>
      <c r="I73" s="88"/>
      <c r="J73" s="88"/>
      <c r="K73" s="88"/>
      <c r="L73" s="88"/>
      <c r="M73" s="88"/>
      <c r="N73" s="88"/>
      <c r="O73" s="88"/>
      <c r="P73" s="88"/>
      <c r="Q73" s="88"/>
      <c r="R73" s="7">
        <f t="shared" si="179"/>
        <v>0</v>
      </c>
      <c r="S73" s="83"/>
      <c r="T73" s="88"/>
      <c r="U73" s="88"/>
      <c r="V73" s="88"/>
      <c r="W73" s="88"/>
      <c r="X73" s="88"/>
      <c r="Y73" s="88"/>
      <c r="Z73" s="88"/>
      <c r="AA73" s="88"/>
      <c r="AB73" s="88"/>
      <c r="AC73" s="88"/>
      <c r="AD73" s="7">
        <f t="shared" si="180"/>
        <v>0</v>
      </c>
      <c r="AE73" s="83"/>
      <c r="AF73" s="7">
        <f t="shared" si="203"/>
        <v>0</v>
      </c>
      <c r="AG73" s="7">
        <f t="shared" si="181"/>
        <v>0</v>
      </c>
      <c r="AH73" s="7">
        <f t="shared" si="182"/>
        <v>0</v>
      </c>
      <c r="AI73" s="7">
        <f t="shared" si="183"/>
        <v>0</v>
      </c>
      <c r="AJ73" s="7">
        <f t="shared" si="184"/>
        <v>0</v>
      </c>
      <c r="AK73" s="7">
        <f t="shared" si="185"/>
        <v>0</v>
      </c>
      <c r="AL73" s="7">
        <f t="shared" si="186"/>
        <v>0</v>
      </c>
      <c r="AM73" s="7">
        <f t="shared" si="187"/>
        <v>0</v>
      </c>
      <c r="AN73" s="7">
        <f t="shared" si="188"/>
        <v>0</v>
      </c>
      <c r="AO73" s="7">
        <f t="shared" si="189"/>
        <v>0</v>
      </c>
      <c r="AP73" s="7">
        <f t="shared" si="190"/>
        <v>0</v>
      </c>
      <c r="AQ73" s="83"/>
      <c r="AR73" s="7" t="str">
        <f t="shared" si="204"/>
        <v/>
      </c>
      <c r="AS73" s="7" t="str">
        <f t="shared" si="205"/>
        <v/>
      </c>
      <c r="AT73" s="7" t="str">
        <f t="shared" si="191"/>
        <v/>
      </c>
      <c r="AU73" s="7" t="str">
        <f t="shared" si="192"/>
        <v/>
      </c>
      <c r="AV73" s="7" t="str">
        <f t="shared" si="193"/>
        <v/>
      </c>
      <c r="AW73" s="7" t="str">
        <f t="shared" si="194"/>
        <v/>
      </c>
      <c r="AX73" s="7" t="str">
        <f t="shared" si="195"/>
        <v/>
      </c>
      <c r="AY73" s="7" t="str">
        <f t="shared" si="196"/>
        <v/>
      </c>
      <c r="AZ73" s="7" t="str">
        <f t="shared" si="197"/>
        <v/>
      </c>
      <c r="BA73" s="7" t="str">
        <f t="shared" si="198"/>
        <v/>
      </c>
      <c r="BB73" s="7">
        <f t="shared" si="199"/>
        <v>0</v>
      </c>
      <c r="BC73" s="83"/>
      <c r="BD73" s="88"/>
      <c r="BE73" s="88"/>
      <c r="BF73" s="88"/>
      <c r="BG73" s="88"/>
      <c r="BH73" s="88"/>
      <c r="BI73" s="88"/>
      <c r="BJ73" s="88"/>
      <c r="BK73" s="88"/>
      <c r="BL73" s="88"/>
      <c r="BM73" s="88"/>
      <c r="BN73" s="88"/>
      <c r="BO73" s="88"/>
      <c r="BP73" s="7">
        <f t="shared" si="200"/>
        <v>0</v>
      </c>
      <c r="BQ73" s="7">
        <f t="shared" si="201"/>
        <v>0</v>
      </c>
      <c r="BR73" s="7">
        <f t="shared" si="201"/>
        <v>0</v>
      </c>
      <c r="BS73" s="7">
        <f t="shared" si="201"/>
        <v>0</v>
      </c>
      <c r="BT73" s="7">
        <f t="shared" si="201"/>
        <v>0</v>
      </c>
      <c r="BU73" s="7">
        <f t="shared" si="201"/>
        <v>0</v>
      </c>
      <c r="BV73" s="7">
        <f t="shared" si="201"/>
        <v>0</v>
      </c>
      <c r="BW73" s="7">
        <f t="shared" si="201"/>
        <v>0</v>
      </c>
      <c r="BX73" s="7">
        <f t="shared" si="201"/>
        <v>0</v>
      </c>
      <c r="BY73" s="7">
        <f t="shared" si="201"/>
        <v>0</v>
      </c>
      <c r="BZ73" s="7">
        <f t="shared" si="201"/>
        <v>0</v>
      </c>
      <c r="CA73" s="7">
        <f t="shared" si="201"/>
        <v>0</v>
      </c>
      <c r="CB73" s="7">
        <f t="shared" si="201"/>
        <v>0</v>
      </c>
      <c r="CC73" s="7">
        <f t="shared" si="206"/>
        <v>0</v>
      </c>
      <c r="CD73" s="7">
        <f t="shared" si="202"/>
        <v>0</v>
      </c>
      <c r="CE73" t="b">
        <f t="shared" si="207"/>
        <v>1</v>
      </c>
    </row>
    <row r="74" spans="3:83" outlineLevel="2" x14ac:dyDescent="0.5">
      <c r="C74" s="90"/>
      <c r="D74" s="90"/>
      <c r="E74" s="90"/>
      <c r="F74" s="90"/>
      <c r="G74" s="84"/>
      <c r="H74" s="89"/>
      <c r="I74" s="89"/>
      <c r="J74" s="89"/>
      <c r="K74" s="89"/>
      <c r="L74" s="89"/>
      <c r="M74" s="89"/>
      <c r="N74" s="89"/>
      <c r="O74" s="89"/>
      <c r="P74" s="89"/>
      <c r="Q74" s="89"/>
      <c r="R74" s="8">
        <f t="shared" si="179"/>
        <v>0</v>
      </c>
      <c r="S74" s="84"/>
      <c r="T74" s="89"/>
      <c r="U74" s="89"/>
      <c r="V74" s="89"/>
      <c r="W74" s="89"/>
      <c r="X74" s="89"/>
      <c r="Y74" s="89"/>
      <c r="Z74" s="89"/>
      <c r="AA74" s="89"/>
      <c r="AB74" s="89"/>
      <c r="AC74" s="89"/>
      <c r="AD74" s="8">
        <f t="shared" si="180"/>
        <v>0</v>
      </c>
      <c r="AE74" s="84"/>
      <c r="AF74" s="8">
        <f t="shared" si="203"/>
        <v>0</v>
      </c>
      <c r="AG74" s="8">
        <f t="shared" si="181"/>
        <v>0</v>
      </c>
      <c r="AH74" s="8">
        <f t="shared" si="182"/>
        <v>0</v>
      </c>
      <c r="AI74" s="8">
        <f t="shared" si="183"/>
        <v>0</v>
      </c>
      <c r="AJ74" s="8">
        <f t="shared" si="184"/>
        <v>0</v>
      </c>
      <c r="AK74" s="8">
        <f t="shared" si="185"/>
        <v>0</v>
      </c>
      <c r="AL74" s="8">
        <f t="shared" si="186"/>
        <v>0</v>
      </c>
      <c r="AM74" s="8">
        <f t="shared" si="187"/>
        <v>0</v>
      </c>
      <c r="AN74" s="8">
        <f t="shared" si="188"/>
        <v>0</v>
      </c>
      <c r="AO74" s="8">
        <f t="shared" si="189"/>
        <v>0</v>
      </c>
      <c r="AP74" s="8">
        <f t="shared" si="190"/>
        <v>0</v>
      </c>
      <c r="AQ74" s="84"/>
      <c r="AR74" s="8" t="str">
        <f t="shared" si="204"/>
        <v/>
      </c>
      <c r="AS74" s="8" t="str">
        <f t="shared" si="205"/>
        <v/>
      </c>
      <c r="AT74" s="8" t="str">
        <f t="shared" si="191"/>
        <v/>
      </c>
      <c r="AU74" s="8" t="str">
        <f t="shared" si="192"/>
        <v/>
      </c>
      <c r="AV74" s="8" t="str">
        <f t="shared" si="193"/>
        <v/>
      </c>
      <c r="AW74" s="8" t="str">
        <f t="shared" si="194"/>
        <v/>
      </c>
      <c r="AX74" s="8" t="str">
        <f t="shared" si="195"/>
        <v/>
      </c>
      <c r="AY74" s="8" t="str">
        <f t="shared" si="196"/>
        <v/>
      </c>
      <c r="AZ74" s="8" t="str">
        <f t="shared" si="197"/>
        <v/>
      </c>
      <c r="BA74" s="8" t="str">
        <f t="shared" si="198"/>
        <v/>
      </c>
      <c r="BB74" s="8">
        <f t="shared" si="199"/>
        <v>0</v>
      </c>
      <c r="BC74" s="84"/>
      <c r="BD74" s="239"/>
      <c r="BE74" s="89"/>
      <c r="BF74" s="89"/>
      <c r="BG74" s="89"/>
      <c r="BH74" s="89"/>
      <c r="BI74" s="89"/>
      <c r="BJ74" s="89"/>
      <c r="BK74" s="89"/>
      <c r="BL74" s="89"/>
      <c r="BM74" s="89"/>
      <c r="BN74" s="89"/>
      <c r="BO74" s="89"/>
      <c r="BP74" s="8">
        <f t="shared" si="200"/>
        <v>0</v>
      </c>
      <c r="BQ74" s="8">
        <f t="shared" si="201"/>
        <v>0</v>
      </c>
      <c r="BR74" s="8">
        <f t="shared" si="201"/>
        <v>0</v>
      </c>
      <c r="BS74" s="8">
        <f t="shared" si="201"/>
        <v>0</v>
      </c>
      <c r="BT74" s="8">
        <f t="shared" si="201"/>
        <v>0</v>
      </c>
      <c r="BU74" s="8">
        <f t="shared" si="201"/>
        <v>0</v>
      </c>
      <c r="BV74" s="8">
        <f t="shared" si="201"/>
        <v>0</v>
      </c>
      <c r="BW74" s="8">
        <f t="shared" si="201"/>
        <v>0</v>
      </c>
      <c r="BX74" s="8">
        <f t="shared" si="201"/>
        <v>0</v>
      </c>
      <c r="BY74" s="8">
        <f t="shared" si="201"/>
        <v>0</v>
      </c>
      <c r="BZ74" s="8">
        <f t="shared" si="201"/>
        <v>0</v>
      </c>
      <c r="CA74" s="8">
        <f t="shared" si="201"/>
        <v>0</v>
      </c>
      <c r="CB74" s="8">
        <f t="shared" si="201"/>
        <v>0</v>
      </c>
      <c r="CC74" s="8">
        <f t="shared" si="206"/>
        <v>0</v>
      </c>
      <c r="CD74" s="7">
        <f t="shared" si="202"/>
        <v>0</v>
      </c>
      <c r="CE74" t="b">
        <f t="shared" si="207"/>
        <v>1</v>
      </c>
    </row>
    <row r="75" spans="3:83" outlineLevel="1" x14ac:dyDescent="0.5">
      <c r="C75" s="6" t="s">
        <v>96</v>
      </c>
      <c r="D75" s="2"/>
      <c r="E75" s="2"/>
      <c r="F75" s="2"/>
      <c r="G75" s="83"/>
      <c r="H75" s="9">
        <f t="shared" ref="H75:R75" si="208">SUBTOTAL(9,H65:H74)</f>
        <v>0</v>
      </c>
      <c r="I75" s="9">
        <f t="shared" si="208"/>
        <v>0</v>
      </c>
      <c r="J75" s="9">
        <f t="shared" si="208"/>
        <v>0</v>
      </c>
      <c r="K75" s="9">
        <f t="shared" si="208"/>
        <v>0</v>
      </c>
      <c r="L75" s="9">
        <f t="shared" si="208"/>
        <v>0</v>
      </c>
      <c r="M75" s="9">
        <f t="shared" si="208"/>
        <v>0</v>
      </c>
      <c r="N75" s="9">
        <f t="shared" si="208"/>
        <v>0</v>
      </c>
      <c r="O75" s="9">
        <f t="shared" si="208"/>
        <v>0</v>
      </c>
      <c r="P75" s="9">
        <f t="shared" si="208"/>
        <v>0</v>
      </c>
      <c r="Q75" s="9">
        <f t="shared" si="208"/>
        <v>0</v>
      </c>
      <c r="R75" s="9">
        <f t="shared" si="208"/>
        <v>0</v>
      </c>
      <c r="S75" s="83"/>
      <c r="T75" s="9">
        <f t="shared" ref="T75:AD75" si="209">SUBTOTAL(9,T65:T74)</f>
        <v>0</v>
      </c>
      <c r="U75" s="9">
        <f t="shared" si="209"/>
        <v>0</v>
      </c>
      <c r="V75" s="9">
        <f t="shared" si="209"/>
        <v>0</v>
      </c>
      <c r="W75" s="9">
        <f t="shared" si="209"/>
        <v>0</v>
      </c>
      <c r="X75" s="9">
        <f t="shared" si="209"/>
        <v>0</v>
      </c>
      <c r="Y75" s="9">
        <f t="shared" si="209"/>
        <v>0</v>
      </c>
      <c r="Z75" s="9">
        <f t="shared" si="209"/>
        <v>0</v>
      </c>
      <c r="AA75" s="9">
        <f t="shared" si="209"/>
        <v>0</v>
      </c>
      <c r="AB75" s="9">
        <f t="shared" si="209"/>
        <v>0</v>
      </c>
      <c r="AC75" s="9">
        <f t="shared" si="209"/>
        <v>0</v>
      </c>
      <c r="AD75" s="9">
        <f t="shared" si="209"/>
        <v>0</v>
      </c>
      <c r="AE75" s="83"/>
      <c r="AF75" s="9">
        <f t="shared" ref="AF75:AP75" si="210">SUBTOTAL(9,AF65:AF74)</f>
        <v>0</v>
      </c>
      <c r="AG75" s="9">
        <f t="shared" si="210"/>
        <v>0</v>
      </c>
      <c r="AH75" s="9">
        <f t="shared" si="210"/>
        <v>0</v>
      </c>
      <c r="AI75" s="9">
        <f t="shared" si="210"/>
        <v>0</v>
      </c>
      <c r="AJ75" s="9">
        <f t="shared" si="210"/>
        <v>0</v>
      </c>
      <c r="AK75" s="9">
        <f t="shared" si="210"/>
        <v>0</v>
      </c>
      <c r="AL75" s="9">
        <f t="shared" si="210"/>
        <v>0</v>
      </c>
      <c r="AM75" s="9">
        <f t="shared" si="210"/>
        <v>0</v>
      </c>
      <c r="AN75" s="9">
        <f t="shared" si="210"/>
        <v>0</v>
      </c>
      <c r="AO75" s="9">
        <f t="shared" si="210"/>
        <v>0</v>
      </c>
      <c r="AP75" s="9">
        <f t="shared" si="210"/>
        <v>0</v>
      </c>
      <c r="AQ75" s="83"/>
      <c r="AR75" s="9">
        <f t="shared" ref="AR75:BB75" si="211">SUBTOTAL(9,AR65:AR74)</f>
        <v>0</v>
      </c>
      <c r="AS75" s="9">
        <f t="shared" si="211"/>
        <v>0</v>
      </c>
      <c r="AT75" s="9">
        <f t="shared" si="211"/>
        <v>0</v>
      </c>
      <c r="AU75" s="9">
        <f t="shared" si="211"/>
        <v>0</v>
      </c>
      <c r="AV75" s="9">
        <f t="shared" si="211"/>
        <v>0</v>
      </c>
      <c r="AW75" s="9">
        <f t="shared" si="211"/>
        <v>0</v>
      </c>
      <c r="AX75" s="9">
        <f t="shared" si="211"/>
        <v>0</v>
      </c>
      <c r="AY75" s="9">
        <f t="shared" si="211"/>
        <v>0</v>
      </c>
      <c r="AZ75" s="9">
        <f t="shared" si="211"/>
        <v>0</v>
      </c>
      <c r="BA75" s="9">
        <f t="shared" si="211"/>
        <v>0</v>
      </c>
      <c r="BB75" s="9">
        <f t="shared" si="211"/>
        <v>0</v>
      </c>
      <c r="BC75" s="83"/>
      <c r="BD75" s="9">
        <f t="shared" ref="BD75:BP75" si="212">SUBTOTAL(9,BD65:BD74)</f>
        <v>0</v>
      </c>
      <c r="BE75" s="9">
        <f t="shared" si="212"/>
        <v>0</v>
      </c>
      <c r="BF75" s="9">
        <f t="shared" si="212"/>
        <v>0</v>
      </c>
      <c r="BG75" s="9">
        <f t="shared" si="212"/>
        <v>0</v>
      </c>
      <c r="BH75" s="9">
        <f t="shared" si="212"/>
        <v>0</v>
      </c>
      <c r="BI75" s="9">
        <f t="shared" si="212"/>
        <v>0</v>
      </c>
      <c r="BJ75" s="9">
        <f t="shared" si="212"/>
        <v>0</v>
      </c>
      <c r="BK75" s="9">
        <f t="shared" si="212"/>
        <v>0</v>
      </c>
      <c r="BL75" s="9">
        <f t="shared" si="212"/>
        <v>0</v>
      </c>
      <c r="BM75" s="9">
        <f t="shared" si="212"/>
        <v>0</v>
      </c>
      <c r="BN75" s="9">
        <f t="shared" si="212"/>
        <v>0</v>
      </c>
      <c r="BO75" s="9">
        <f t="shared" si="212"/>
        <v>0</v>
      </c>
      <c r="BP75" s="9">
        <f t="shared" si="212"/>
        <v>0</v>
      </c>
      <c r="BQ75" s="9">
        <f t="shared" ref="BQ75:CC75" si="213">SUBTOTAL(9,BQ66:BQ74)</f>
        <v>0</v>
      </c>
      <c r="BR75" s="9">
        <f t="shared" si="213"/>
        <v>0</v>
      </c>
      <c r="BS75" s="9">
        <f t="shared" si="213"/>
        <v>0</v>
      </c>
      <c r="BT75" s="9">
        <f t="shared" si="213"/>
        <v>0</v>
      </c>
      <c r="BU75" s="9">
        <f t="shared" si="213"/>
        <v>0</v>
      </c>
      <c r="BV75" s="9">
        <f t="shared" si="213"/>
        <v>0</v>
      </c>
      <c r="BW75" s="9">
        <f t="shared" si="213"/>
        <v>0</v>
      </c>
      <c r="BX75" s="9">
        <f t="shared" si="213"/>
        <v>0</v>
      </c>
      <c r="BY75" s="9">
        <f t="shared" si="213"/>
        <v>0</v>
      </c>
      <c r="BZ75" s="9">
        <f t="shared" si="213"/>
        <v>0</v>
      </c>
      <c r="CA75" s="9">
        <f t="shared" si="213"/>
        <v>0</v>
      </c>
      <c r="CB75" s="9">
        <f t="shared" si="213"/>
        <v>0</v>
      </c>
      <c r="CC75" s="9">
        <f t="shared" si="213"/>
        <v>0</v>
      </c>
      <c r="CD75" s="7">
        <f>SUBTOTAL(9,CD64:CD74)</f>
        <v>0</v>
      </c>
      <c r="CE75" t="b">
        <f t="shared" si="207"/>
        <v>1</v>
      </c>
    </row>
    <row r="76" spans="3:83" outlineLevel="2" x14ac:dyDescent="0.5">
      <c r="C76" s="5" t="s">
        <v>43</v>
      </c>
      <c r="F76" t="s">
        <v>114</v>
      </c>
      <c r="G76" s="83"/>
      <c r="H76" s="7"/>
      <c r="I76" s="7"/>
      <c r="J76" s="7"/>
      <c r="K76" s="7"/>
      <c r="L76" s="7"/>
      <c r="M76" s="7"/>
      <c r="N76" s="7"/>
      <c r="O76" s="7"/>
      <c r="P76" s="7"/>
      <c r="Q76" s="7"/>
      <c r="R76" s="7"/>
      <c r="S76" s="83"/>
      <c r="T76" s="7"/>
      <c r="U76" s="7"/>
      <c r="V76" s="7"/>
      <c r="W76" s="7"/>
      <c r="X76" s="7"/>
      <c r="Y76" s="7"/>
      <c r="Z76" s="7"/>
      <c r="AA76" s="7"/>
      <c r="AB76" s="7"/>
      <c r="AC76" s="7"/>
      <c r="AD76" s="7"/>
      <c r="AE76" s="83"/>
      <c r="AF76" s="7"/>
      <c r="AG76" s="7"/>
      <c r="AH76" s="7"/>
      <c r="AI76" s="7"/>
      <c r="AJ76" s="7"/>
      <c r="AK76" s="7"/>
      <c r="AL76" s="7"/>
      <c r="AM76" s="7"/>
      <c r="AN76" s="7"/>
      <c r="AO76" s="7"/>
      <c r="AP76" s="7"/>
      <c r="AQ76" s="83"/>
      <c r="AR76" s="7"/>
      <c r="AS76" s="7"/>
      <c r="AT76" s="7"/>
      <c r="AU76" s="7"/>
      <c r="AV76" s="7"/>
      <c r="AW76" s="7"/>
      <c r="AX76" s="7"/>
      <c r="AY76" s="7"/>
      <c r="AZ76" s="7"/>
      <c r="BA76" s="7"/>
      <c r="BB76" s="7"/>
      <c r="BC76" s="83"/>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row>
    <row r="77" spans="3:83" outlineLevel="2" x14ac:dyDescent="0.5">
      <c r="C77" s="78"/>
      <c r="D77" s="78"/>
      <c r="E77" s="78"/>
      <c r="F77" s="78"/>
      <c r="G77" s="83"/>
      <c r="H77" s="88"/>
      <c r="I77" s="88"/>
      <c r="J77" s="88"/>
      <c r="K77" s="88"/>
      <c r="L77" s="88"/>
      <c r="M77" s="88"/>
      <c r="N77" s="88"/>
      <c r="O77" s="88"/>
      <c r="P77" s="88"/>
      <c r="Q77" s="88"/>
      <c r="R77" s="7">
        <f t="shared" ref="R77:R85" si="214">SUM(H77:Q77)</f>
        <v>0</v>
      </c>
      <c r="S77" s="83"/>
      <c r="T77" s="88"/>
      <c r="U77" s="88"/>
      <c r="V77" s="88"/>
      <c r="W77" s="88"/>
      <c r="X77" s="88"/>
      <c r="Y77" s="88"/>
      <c r="Z77" s="88"/>
      <c r="AA77" s="88"/>
      <c r="AB77" s="88"/>
      <c r="AC77" s="88"/>
      <c r="AD77" s="7">
        <f t="shared" ref="AD77:AD85" si="215">SUM(T77:AC77)</f>
        <v>0</v>
      </c>
      <c r="AE77" s="83"/>
      <c r="AF77" s="7">
        <f>T77-H77</f>
        <v>0</v>
      </c>
      <c r="AG77" s="7">
        <f t="shared" ref="AG77:AG85" si="216">U77-I77</f>
        <v>0</v>
      </c>
      <c r="AH77" s="7">
        <f t="shared" ref="AH77:AH85" si="217">V77-J77</f>
        <v>0</v>
      </c>
      <c r="AI77" s="7">
        <f t="shared" ref="AI77:AI85" si="218">W77-K77</f>
        <v>0</v>
      </c>
      <c r="AJ77" s="7">
        <f t="shared" ref="AJ77:AJ85" si="219">X77-L77</f>
        <v>0</v>
      </c>
      <c r="AK77" s="7">
        <f t="shared" ref="AK77:AK85" si="220">Y77-M77</f>
        <v>0</v>
      </c>
      <c r="AL77" s="7">
        <f t="shared" ref="AL77:AL85" si="221">Z77-N77</f>
        <v>0</v>
      </c>
      <c r="AM77" s="7">
        <f t="shared" ref="AM77:AM85" si="222">AA77-O77</f>
        <v>0</v>
      </c>
      <c r="AN77" s="7">
        <f t="shared" ref="AN77:AN85" si="223">AB77-P77</f>
        <v>0</v>
      </c>
      <c r="AO77" s="7">
        <f t="shared" ref="AO77:AO85" si="224">AC77-Q77</f>
        <v>0</v>
      </c>
      <c r="AP77" s="7">
        <f t="shared" ref="AP77:AP85" si="225">SUM(AF77:AO77)</f>
        <v>0</v>
      </c>
      <c r="AQ77" s="83"/>
      <c r="AR77" s="7" t="str">
        <f>IF(OR(AF77="",AF77=0),"",AF77)</f>
        <v/>
      </c>
      <c r="AS77" s="7" t="str">
        <f>IF(OR(AG77="",AG77=0),"",AG77-AF77)</f>
        <v/>
      </c>
      <c r="AT77" s="7" t="str">
        <f t="shared" ref="AT77:AT85" si="226">IF(OR(AH77="",AH77=0),"",AH77-AG77)</f>
        <v/>
      </c>
      <c r="AU77" s="7" t="str">
        <f t="shared" ref="AU77:AU85" si="227">IF(OR(AI77="",AI77=0),"",AI77-AH77)</f>
        <v/>
      </c>
      <c r="AV77" s="7" t="str">
        <f t="shared" ref="AV77:AV85" si="228">IF(OR(AJ77="",AJ77=0),"",AJ77-AI77)</f>
        <v/>
      </c>
      <c r="AW77" s="7" t="str">
        <f t="shared" ref="AW77:AW85" si="229">IF(OR(AK77="",AK77=0),"",AK77-AJ77)</f>
        <v/>
      </c>
      <c r="AX77" s="7" t="str">
        <f t="shared" ref="AX77:AX85" si="230">IF(OR(AL77="",AL77=0),"",AL77-AK77)</f>
        <v/>
      </c>
      <c r="AY77" s="7" t="str">
        <f t="shared" ref="AY77:AY85" si="231">IF(OR(AM77="",AM77=0),"",AM77-AL77)</f>
        <v/>
      </c>
      <c r="AZ77" s="7" t="str">
        <f t="shared" ref="AZ77:AZ85" si="232">IF(OR(AN77="",AN77=0),"",AN77-AM77)</f>
        <v/>
      </c>
      <c r="BA77" s="7" t="str">
        <f t="shared" ref="BA77:BA85" si="233">IF(OR(AO77="",AO77=0),"",AO77-AN77)</f>
        <v/>
      </c>
      <c r="BB77" s="7">
        <f t="shared" ref="BB77:BB85" si="234">SUM(AR77:BA77)</f>
        <v>0</v>
      </c>
      <c r="BC77" s="83"/>
      <c r="BD77" s="88"/>
      <c r="BE77" s="88"/>
      <c r="BF77" s="88"/>
      <c r="BG77" s="88"/>
      <c r="BH77" s="88"/>
      <c r="BI77" s="88"/>
      <c r="BJ77" s="88"/>
      <c r="BK77" s="88"/>
      <c r="BL77" s="88"/>
      <c r="BM77" s="88"/>
      <c r="BN77" s="88"/>
      <c r="BO77" s="88"/>
      <c r="BP77" s="7">
        <f t="shared" ref="BP77:BP85" si="235">SUM(BD77:BO77)</f>
        <v>0</v>
      </c>
      <c r="BQ77" s="7">
        <f t="shared" ref="BQ77:CB85" si="236">IF(OR($BS$3&gt;BQ$6,$BS$3=BQ$6),$CD77/$BS$3,"")</f>
        <v>0</v>
      </c>
      <c r="BR77" s="7">
        <f t="shared" si="236"/>
        <v>0</v>
      </c>
      <c r="BS77" s="7">
        <f t="shared" si="236"/>
        <v>0</v>
      </c>
      <c r="BT77" s="7">
        <f t="shared" si="236"/>
        <v>0</v>
      </c>
      <c r="BU77" s="7">
        <f t="shared" si="236"/>
        <v>0</v>
      </c>
      <c r="BV77" s="7">
        <f t="shared" si="236"/>
        <v>0</v>
      </c>
      <c r="BW77" s="7">
        <f t="shared" si="236"/>
        <v>0</v>
      </c>
      <c r="BX77" s="7">
        <f t="shared" si="236"/>
        <v>0</v>
      </c>
      <c r="BY77" s="7">
        <f t="shared" si="236"/>
        <v>0</v>
      </c>
      <c r="BZ77" s="7">
        <f t="shared" si="236"/>
        <v>0</v>
      </c>
      <c r="CA77" s="7">
        <f t="shared" si="236"/>
        <v>0</v>
      </c>
      <c r="CB77" s="7">
        <f t="shared" si="236"/>
        <v>0</v>
      </c>
      <c r="CC77" s="7">
        <f>SUM(BQ77:CB77)</f>
        <v>0</v>
      </c>
      <c r="CD77" s="7">
        <f t="shared" ref="CD77:CD85" si="237">SUMIFS(AF77:AP77,$AF$5:$AP$5,$BR$2)</f>
        <v>0</v>
      </c>
      <c r="CE77" t="b">
        <f>CC77=CD77</f>
        <v>1</v>
      </c>
    </row>
    <row r="78" spans="3:83" outlineLevel="2" x14ac:dyDescent="0.5">
      <c r="C78" s="78"/>
      <c r="D78" s="78"/>
      <c r="E78" s="78"/>
      <c r="F78" s="78"/>
      <c r="G78" s="83"/>
      <c r="H78" s="88"/>
      <c r="I78" s="88"/>
      <c r="J78" s="88"/>
      <c r="K78" s="88"/>
      <c r="L78" s="88"/>
      <c r="M78" s="88"/>
      <c r="N78" s="88"/>
      <c r="O78" s="88"/>
      <c r="P78" s="88"/>
      <c r="Q78" s="88"/>
      <c r="R78" s="7">
        <f t="shared" si="214"/>
        <v>0</v>
      </c>
      <c r="S78" s="83"/>
      <c r="T78" s="88"/>
      <c r="U78" s="88"/>
      <c r="V78" s="88"/>
      <c r="W78" s="88"/>
      <c r="X78" s="88"/>
      <c r="Y78" s="88"/>
      <c r="Z78" s="88"/>
      <c r="AA78" s="88"/>
      <c r="AB78" s="88"/>
      <c r="AC78" s="88"/>
      <c r="AD78" s="7">
        <f t="shared" si="215"/>
        <v>0</v>
      </c>
      <c r="AE78" s="83"/>
      <c r="AF78" s="7">
        <f t="shared" ref="AF78:AF85" si="238">T78-H78</f>
        <v>0</v>
      </c>
      <c r="AG78" s="7">
        <f t="shared" si="216"/>
        <v>0</v>
      </c>
      <c r="AH78" s="7">
        <f t="shared" si="217"/>
        <v>0</v>
      </c>
      <c r="AI78" s="7">
        <f t="shared" si="218"/>
        <v>0</v>
      </c>
      <c r="AJ78" s="7">
        <f t="shared" si="219"/>
        <v>0</v>
      </c>
      <c r="AK78" s="7">
        <f t="shared" si="220"/>
        <v>0</v>
      </c>
      <c r="AL78" s="7">
        <f t="shared" si="221"/>
        <v>0</v>
      </c>
      <c r="AM78" s="7">
        <f t="shared" si="222"/>
        <v>0</v>
      </c>
      <c r="AN78" s="7">
        <f t="shared" si="223"/>
        <v>0</v>
      </c>
      <c r="AO78" s="7">
        <f t="shared" si="224"/>
        <v>0</v>
      </c>
      <c r="AP78" s="7">
        <f t="shared" si="225"/>
        <v>0</v>
      </c>
      <c r="AQ78" s="83"/>
      <c r="AR78" s="7" t="str">
        <f t="shared" ref="AR78:AR85" si="239">IF(OR(AF78="",AF78=0),"",AF78)</f>
        <v/>
      </c>
      <c r="AS78" s="7" t="str">
        <f t="shared" ref="AS78:AS85" si="240">IF(OR(AG78="",AG78=0),"",AG78-AF78)</f>
        <v/>
      </c>
      <c r="AT78" s="7" t="str">
        <f t="shared" si="226"/>
        <v/>
      </c>
      <c r="AU78" s="7" t="str">
        <f t="shared" si="227"/>
        <v/>
      </c>
      <c r="AV78" s="7" t="str">
        <f t="shared" si="228"/>
        <v/>
      </c>
      <c r="AW78" s="7" t="str">
        <f t="shared" si="229"/>
        <v/>
      </c>
      <c r="AX78" s="7" t="str">
        <f t="shared" si="230"/>
        <v/>
      </c>
      <c r="AY78" s="7" t="str">
        <f t="shared" si="231"/>
        <v/>
      </c>
      <c r="AZ78" s="7" t="str">
        <f t="shared" si="232"/>
        <v/>
      </c>
      <c r="BA78" s="7" t="str">
        <f t="shared" si="233"/>
        <v/>
      </c>
      <c r="BB78" s="7">
        <f t="shared" si="234"/>
        <v>0</v>
      </c>
      <c r="BC78" s="83"/>
      <c r="BD78" s="88"/>
      <c r="BE78" s="88"/>
      <c r="BF78" s="88"/>
      <c r="BG78" s="88"/>
      <c r="BH78" s="88"/>
      <c r="BI78" s="88"/>
      <c r="BJ78" s="88"/>
      <c r="BK78" s="88"/>
      <c r="BL78" s="88"/>
      <c r="BM78" s="88"/>
      <c r="BN78" s="88"/>
      <c r="BO78" s="88"/>
      <c r="BP78" s="7">
        <f t="shared" si="235"/>
        <v>0</v>
      </c>
      <c r="BQ78" s="7">
        <f t="shared" si="236"/>
        <v>0</v>
      </c>
      <c r="BR78" s="7">
        <f t="shared" si="236"/>
        <v>0</v>
      </c>
      <c r="BS78" s="7">
        <f t="shared" si="236"/>
        <v>0</v>
      </c>
      <c r="BT78" s="7">
        <f t="shared" si="236"/>
        <v>0</v>
      </c>
      <c r="BU78" s="7">
        <f t="shared" si="236"/>
        <v>0</v>
      </c>
      <c r="BV78" s="7">
        <f t="shared" si="236"/>
        <v>0</v>
      </c>
      <c r="BW78" s="7">
        <f t="shared" si="236"/>
        <v>0</v>
      </c>
      <c r="BX78" s="7">
        <f t="shared" si="236"/>
        <v>0</v>
      </c>
      <c r="BY78" s="7">
        <f t="shared" si="236"/>
        <v>0</v>
      </c>
      <c r="BZ78" s="7">
        <f t="shared" si="236"/>
        <v>0</v>
      </c>
      <c r="CA78" s="7">
        <f t="shared" si="236"/>
        <v>0</v>
      </c>
      <c r="CB78" s="7">
        <f t="shared" si="236"/>
        <v>0</v>
      </c>
      <c r="CC78" s="7">
        <f t="shared" ref="CC78:CC85" si="241">SUM(BQ78:CB78)</f>
        <v>0</v>
      </c>
      <c r="CD78" s="7">
        <f t="shared" si="237"/>
        <v>0</v>
      </c>
      <c r="CE78" t="b">
        <f t="shared" ref="CE78:CE86" si="242">CC78=CD78</f>
        <v>1</v>
      </c>
    </row>
    <row r="79" spans="3:83" outlineLevel="2" x14ac:dyDescent="0.5">
      <c r="C79" s="78"/>
      <c r="D79" s="78"/>
      <c r="E79" s="78"/>
      <c r="F79" s="78"/>
      <c r="G79" s="83"/>
      <c r="H79" s="88"/>
      <c r="I79" s="88"/>
      <c r="J79" s="88"/>
      <c r="K79" s="88"/>
      <c r="L79" s="88"/>
      <c r="M79" s="88"/>
      <c r="N79" s="88"/>
      <c r="O79" s="88"/>
      <c r="P79" s="88"/>
      <c r="Q79" s="88"/>
      <c r="R79" s="7">
        <f t="shared" si="214"/>
        <v>0</v>
      </c>
      <c r="S79" s="83"/>
      <c r="T79" s="88"/>
      <c r="U79" s="88"/>
      <c r="V79" s="88"/>
      <c r="W79" s="88"/>
      <c r="X79" s="88"/>
      <c r="Y79" s="88"/>
      <c r="Z79" s="88"/>
      <c r="AA79" s="88"/>
      <c r="AB79" s="88"/>
      <c r="AC79" s="88"/>
      <c r="AD79" s="7">
        <f t="shared" si="215"/>
        <v>0</v>
      </c>
      <c r="AE79" s="83"/>
      <c r="AF79" s="7">
        <f t="shared" si="238"/>
        <v>0</v>
      </c>
      <c r="AG79" s="7">
        <f t="shared" si="216"/>
        <v>0</v>
      </c>
      <c r="AH79" s="7">
        <f t="shared" si="217"/>
        <v>0</v>
      </c>
      <c r="AI79" s="7">
        <f t="shared" si="218"/>
        <v>0</v>
      </c>
      <c r="AJ79" s="7">
        <f t="shared" si="219"/>
        <v>0</v>
      </c>
      <c r="AK79" s="7">
        <f t="shared" si="220"/>
        <v>0</v>
      </c>
      <c r="AL79" s="7">
        <f t="shared" si="221"/>
        <v>0</v>
      </c>
      <c r="AM79" s="7">
        <f t="shared" si="222"/>
        <v>0</v>
      </c>
      <c r="AN79" s="7">
        <f t="shared" si="223"/>
        <v>0</v>
      </c>
      <c r="AO79" s="7">
        <f t="shared" si="224"/>
        <v>0</v>
      </c>
      <c r="AP79" s="7">
        <f t="shared" si="225"/>
        <v>0</v>
      </c>
      <c r="AQ79" s="83"/>
      <c r="AR79" s="7" t="str">
        <f t="shared" si="239"/>
        <v/>
      </c>
      <c r="AS79" s="7" t="str">
        <f t="shared" si="240"/>
        <v/>
      </c>
      <c r="AT79" s="7" t="str">
        <f t="shared" si="226"/>
        <v/>
      </c>
      <c r="AU79" s="7" t="str">
        <f t="shared" si="227"/>
        <v/>
      </c>
      <c r="AV79" s="7" t="str">
        <f t="shared" si="228"/>
        <v/>
      </c>
      <c r="AW79" s="7" t="str">
        <f t="shared" si="229"/>
        <v/>
      </c>
      <c r="AX79" s="7" t="str">
        <f t="shared" si="230"/>
        <v/>
      </c>
      <c r="AY79" s="7" t="str">
        <f t="shared" si="231"/>
        <v/>
      </c>
      <c r="AZ79" s="7" t="str">
        <f t="shared" si="232"/>
        <v/>
      </c>
      <c r="BA79" s="7" t="str">
        <f t="shared" si="233"/>
        <v/>
      </c>
      <c r="BB79" s="7">
        <f t="shared" si="234"/>
        <v>0</v>
      </c>
      <c r="BC79" s="83"/>
      <c r="BD79" s="88"/>
      <c r="BE79" s="88"/>
      <c r="BF79" s="88"/>
      <c r="BG79" s="88"/>
      <c r="BH79" s="88"/>
      <c r="BI79" s="88"/>
      <c r="BJ79" s="88"/>
      <c r="BK79" s="88"/>
      <c r="BL79" s="88"/>
      <c r="BM79" s="88"/>
      <c r="BN79" s="88"/>
      <c r="BO79" s="88"/>
      <c r="BP79" s="7">
        <f t="shared" si="235"/>
        <v>0</v>
      </c>
      <c r="BQ79" s="7">
        <f t="shared" si="236"/>
        <v>0</v>
      </c>
      <c r="BR79" s="7">
        <f t="shared" si="236"/>
        <v>0</v>
      </c>
      <c r="BS79" s="7">
        <f t="shared" si="236"/>
        <v>0</v>
      </c>
      <c r="BT79" s="7">
        <f t="shared" si="236"/>
        <v>0</v>
      </c>
      <c r="BU79" s="7">
        <f t="shared" si="236"/>
        <v>0</v>
      </c>
      <c r="BV79" s="7">
        <f t="shared" si="236"/>
        <v>0</v>
      </c>
      <c r="BW79" s="7">
        <f t="shared" si="236"/>
        <v>0</v>
      </c>
      <c r="BX79" s="7">
        <f t="shared" si="236"/>
        <v>0</v>
      </c>
      <c r="BY79" s="7">
        <f t="shared" si="236"/>
        <v>0</v>
      </c>
      <c r="BZ79" s="7">
        <f t="shared" si="236"/>
        <v>0</v>
      </c>
      <c r="CA79" s="7">
        <f t="shared" si="236"/>
        <v>0</v>
      </c>
      <c r="CB79" s="7">
        <f t="shared" si="236"/>
        <v>0</v>
      </c>
      <c r="CC79" s="7">
        <f t="shared" si="241"/>
        <v>0</v>
      </c>
      <c r="CD79" s="7">
        <f t="shared" si="237"/>
        <v>0</v>
      </c>
      <c r="CE79" t="b">
        <f t="shared" si="242"/>
        <v>1</v>
      </c>
    </row>
    <row r="80" spans="3:83" outlineLevel="2" x14ac:dyDescent="0.5">
      <c r="C80" s="78"/>
      <c r="D80" s="78"/>
      <c r="E80" s="78"/>
      <c r="F80" s="78"/>
      <c r="G80" s="83"/>
      <c r="H80" s="88"/>
      <c r="I80" s="88"/>
      <c r="J80" s="88"/>
      <c r="K80" s="88"/>
      <c r="L80" s="88"/>
      <c r="M80" s="88"/>
      <c r="N80" s="88"/>
      <c r="O80" s="88"/>
      <c r="P80" s="88"/>
      <c r="Q80" s="88"/>
      <c r="R80" s="7">
        <f t="shared" si="214"/>
        <v>0</v>
      </c>
      <c r="S80" s="83"/>
      <c r="T80" s="88"/>
      <c r="U80" s="88"/>
      <c r="V80" s="88"/>
      <c r="W80" s="88"/>
      <c r="X80" s="88"/>
      <c r="Y80" s="88"/>
      <c r="Z80" s="88"/>
      <c r="AA80" s="88"/>
      <c r="AB80" s="88"/>
      <c r="AC80" s="88"/>
      <c r="AD80" s="7">
        <f t="shared" si="215"/>
        <v>0</v>
      </c>
      <c r="AE80" s="83"/>
      <c r="AF80" s="7">
        <f t="shared" si="238"/>
        <v>0</v>
      </c>
      <c r="AG80" s="7">
        <f t="shared" si="216"/>
        <v>0</v>
      </c>
      <c r="AH80" s="7">
        <f t="shared" si="217"/>
        <v>0</v>
      </c>
      <c r="AI80" s="7">
        <f t="shared" si="218"/>
        <v>0</v>
      </c>
      <c r="AJ80" s="7">
        <f t="shared" si="219"/>
        <v>0</v>
      </c>
      <c r="AK80" s="7">
        <f t="shared" si="220"/>
        <v>0</v>
      </c>
      <c r="AL80" s="7">
        <f t="shared" si="221"/>
        <v>0</v>
      </c>
      <c r="AM80" s="7">
        <f t="shared" si="222"/>
        <v>0</v>
      </c>
      <c r="AN80" s="7">
        <f t="shared" si="223"/>
        <v>0</v>
      </c>
      <c r="AO80" s="7">
        <f t="shared" si="224"/>
        <v>0</v>
      </c>
      <c r="AP80" s="7">
        <f t="shared" si="225"/>
        <v>0</v>
      </c>
      <c r="AQ80" s="83"/>
      <c r="AR80" s="7" t="str">
        <f t="shared" si="239"/>
        <v/>
      </c>
      <c r="AS80" s="7" t="str">
        <f t="shared" si="240"/>
        <v/>
      </c>
      <c r="AT80" s="7" t="str">
        <f t="shared" si="226"/>
        <v/>
      </c>
      <c r="AU80" s="7" t="str">
        <f t="shared" si="227"/>
        <v/>
      </c>
      <c r="AV80" s="7" t="str">
        <f t="shared" si="228"/>
        <v/>
      </c>
      <c r="AW80" s="7" t="str">
        <f t="shared" si="229"/>
        <v/>
      </c>
      <c r="AX80" s="7" t="str">
        <f t="shared" si="230"/>
        <v/>
      </c>
      <c r="AY80" s="7" t="str">
        <f t="shared" si="231"/>
        <v/>
      </c>
      <c r="AZ80" s="7" t="str">
        <f t="shared" si="232"/>
        <v/>
      </c>
      <c r="BA80" s="7" t="str">
        <f t="shared" si="233"/>
        <v/>
      </c>
      <c r="BB80" s="7">
        <f t="shared" si="234"/>
        <v>0</v>
      </c>
      <c r="BC80" s="83"/>
      <c r="BD80" s="88"/>
      <c r="BE80" s="88"/>
      <c r="BF80" s="88"/>
      <c r="BG80" s="88"/>
      <c r="BH80" s="88"/>
      <c r="BI80" s="88"/>
      <c r="BJ80" s="88"/>
      <c r="BK80" s="88"/>
      <c r="BL80" s="88"/>
      <c r="BM80" s="88"/>
      <c r="BN80" s="88"/>
      <c r="BO80" s="88"/>
      <c r="BP80" s="7">
        <f t="shared" si="235"/>
        <v>0</v>
      </c>
      <c r="BQ80" s="7">
        <f t="shared" si="236"/>
        <v>0</v>
      </c>
      <c r="BR80" s="7">
        <f t="shared" si="236"/>
        <v>0</v>
      </c>
      <c r="BS80" s="7">
        <f t="shared" si="236"/>
        <v>0</v>
      </c>
      <c r="BT80" s="7">
        <f t="shared" si="236"/>
        <v>0</v>
      </c>
      <c r="BU80" s="7">
        <f t="shared" si="236"/>
        <v>0</v>
      </c>
      <c r="BV80" s="7">
        <f t="shared" si="236"/>
        <v>0</v>
      </c>
      <c r="BW80" s="7">
        <f t="shared" si="236"/>
        <v>0</v>
      </c>
      <c r="BX80" s="7">
        <f t="shared" si="236"/>
        <v>0</v>
      </c>
      <c r="BY80" s="7">
        <f t="shared" si="236"/>
        <v>0</v>
      </c>
      <c r="BZ80" s="7">
        <f t="shared" si="236"/>
        <v>0</v>
      </c>
      <c r="CA80" s="7">
        <f t="shared" si="236"/>
        <v>0</v>
      </c>
      <c r="CB80" s="7">
        <f t="shared" si="236"/>
        <v>0</v>
      </c>
      <c r="CC80" s="7">
        <f t="shared" si="241"/>
        <v>0</v>
      </c>
      <c r="CD80" s="7">
        <f t="shared" si="237"/>
        <v>0</v>
      </c>
      <c r="CE80" t="b">
        <f t="shared" si="242"/>
        <v>1</v>
      </c>
    </row>
    <row r="81" spans="3:83" outlineLevel="2" x14ac:dyDescent="0.5">
      <c r="C81" s="78"/>
      <c r="D81" s="78"/>
      <c r="E81" s="78"/>
      <c r="F81" s="78"/>
      <c r="G81" s="83"/>
      <c r="H81" s="88"/>
      <c r="I81" s="88"/>
      <c r="J81" s="88"/>
      <c r="K81" s="88"/>
      <c r="L81" s="88"/>
      <c r="M81" s="88"/>
      <c r="N81" s="88"/>
      <c r="O81" s="88"/>
      <c r="P81" s="88"/>
      <c r="Q81" s="88"/>
      <c r="R81" s="7">
        <f t="shared" si="214"/>
        <v>0</v>
      </c>
      <c r="S81" s="83"/>
      <c r="T81" s="88"/>
      <c r="U81" s="88"/>
      <c r="V81" s="88"/>
      <c r="W81" s="88"/>
      <c r="X81" s="88"/>
      <c r="Y81" s="88"/>
      <c r="Z81" s="88"/>
      <c r="AA81" s="88"/>
      <c r="AB81" s="88"/>
      <c r="AC81" s="88"/>
      <c r="AD81" s="7">
        <f t="shared" si="215"/>
        <v>0</v>
      </c>
      <c r="AE81" s="83"/>
      <c r="AF81" s="7">
        <f t="shared" si="238"/>
        <v>0</v>
      </c>
      <c r="AG81" s="7">
        <f t="shared" si="216"/>
        <v>0</v>
      </c>
      <c r="AH81" s="7">
        <f t="shared" si="217"/>
        <v>0</v>
      </c>
      <c r="AI81" s="7">
        <f t="shared" si="218"/>
        <v>0</v>
      </c>
      <c r="AJ81" s="7">
        <f t="shared" si="219"/>
        <v>0</v>
      </c>
      <c r="AK81" s="7">
        <f t="shared" si="220"/>
        <v>0</v>
      </c>
      <c r="AL81" s="7">
        <f t="shared" si="221"/>
        <v>0</v>
      </c>
      <c r="AM81" s="7">
        <f t="shared" si="222"/>
        <v>0</v>
      </c>
      <c r="AN81" s="7">
        <f t="shared" si="223"/>
        <v>0</v>
      </c>
      <c r="AO81" s="7">
        <f t="shared" si="224"/>
        <v>0</v>
      </c>
      <c r="AP81" s="7">
        <f t="shared" si="225"/>
        <v>0</v>
      </c>
      <c r="AQ81" s="83"/>
      <c r="AR81" s="7" t="str">
        <f t="shared" si="239"/>
        <v/>
      </c>
      <c r="AS81" s="7" t="str">
        <f t="shared" si="240"/>
        <v/>
      </c>
      <c r="AT81" s="7" t="str">
        <f t="shared" si="226"/>
        <v/>
      </c>
      <c r="AU81" s="7" t="str">
        <f t="shared" si="227"/>
        <v/>
      </c>
      <c r="AV81" s="7" t="str">
        <f t="shared" si="228"/>
        <v/>
      </c>
      <c r="AW81" s="7" t="str">
        <f t="shared" si="229"/>
        <v/>
      </c>
      <c r="AX81" s="7" t="str">
        <f t="shared" si="230"/>
        <v/>
      </c>
      <c r="AY81" s="7" t="str">
        <f t="shared" si="231"/>
        <v/>
      </c>
      <c r="AZ81" s="7" t="str">
        <f t="shared" si="232"/>
        <v/>
      </c>
      <c r="BA81" s="7" t="str">
        <f t="shared" si="233"/>
        <v/>
      </c>
      <c r="BB81" s="7">
        <f t="shared" si="234"/>
        <v>0</v>
      </c>
      <c r="BC81" s="83"/>
      <c r="BD81" s="88"/>
      <c r="BE81" s="88"/>
      <c r="BF81" s="88"/>
      <c r="BG81" s="88"/>
      <c r="BH81" s="88"/>
      <c r="BI81" s="88"/>
      <c r="BJ81" s="88"/>
      <c r="BK81" s="88"/>
      <c r="BL81" s="88"/>
      <c r="BM81" s="88"/>
      <c r="BN81" s="88"/>
      <c r="BO81" s="88"/>
      <c r="BP81" s="7">
        <f t="shared" si="235"/>
        <v>0</v>
      </c>
      <c r="BQ81" s="7">
        <f t="shared" si="236"/>
        <v>0</v>
      </c>
      <c r="BR81" s="7">
        <f t="shared" si="236"/>
        <v>0</v>
      </c>
      <c r="BS81" s="7">
        <f t="shared" si="236"/>
        <v>0</v>
      </c>
      <c r="BT81" s="7">
        <f t="shared" si="236"/>
        <v>0</v>
      </c>
      <c r="BU81" s="7">
        <f t="shared" si="236"/>
        <v>0</v>
      </c>
      <c r="BV81" s="7">
        <f t="shared" si="236"/>
        <v>0</v>
      </c>
      <c r="BW81" s="7">
        <f t="shared" si="236"/>
        <v>0</v>
      </c>
      <c r="BX81" s="7">
        <f t="shared" si="236"/>
        <v>0</v>
      </c>
      <c r="BY81" s="7">
        <f t="shared" si="236"/>
        <v>0</v>
      </c>
      <c r="BZ81" s="7">
        <f t="shared" si="236"/>
        <v>0</v>
      </c>
      <c r="CA81" s="7">
        <f t="shared" si="236"/>
        <v>0</v>
      </c>
      <c r="CB81" s="7">
        <f t="shared" si="236"/>
        <v>0</v>
      </c>
      <c r="CC81" s="7">
        <f t="shared" si="241"/>
        <v>0</v>
      </c>
      <c r="CD81" s="7">
        <f t="shared" si="237"/>
        <v>0</v>
      </c>
      <c r="CE81" t="b">
        <f t="shared" si="242"/>
        <v>1</v>
      </c>
    </row>
    <row r="82" spans="3:83" outlineLevel="2" x14ac:dyDescent="0.5">
      <c r="C82" s="78"/>
      <c r="D82" s="78"/>
      <c r="E82" s="78"/>
      <c r="F82" s="78"/>
      <c r="G82" s="83"/>
      <c r="H82" s="88"/>
      <c r="I82" s="88"/>
      <c r="J82" s="88"/>
      <c r="K82" s="88"/>
      <c r="L82" s="88"/>
      <c r="M82" s="88"/>
      <c r="N82" s="88"/>
      <c r="O82" s="88"/>
      <c r="P82" s="88"/>
      <c r="Q82" s="88"/>
      <c r="R82" s="7">
        <f t="shared" si="214"/>
        <v>0</v>
      </c>
      <c r="S82" s="83"/>
      <c r="T82" s="88"/>
      <c r="U82" s="88"/>
      <c r="V82" s="88"/>
      <c r="W82" s="88"/>
      <c r="X82" s="88"/>
      <c r="Y82" s="88"/>
      <c r="Z82" s="88"/>
      <c r="AA82" s="88"/>
      <c r="AB82" s="88"/>
      <c r="AC82" s="88"/>
      <c r="AD82" s="7">
        <f t="shared" si="215"/>
        <v>0</v>
      </c>
      <c r="AE82" s="83"/>
      <c r="AF82" s="7">
        <f t="shared" si="238"/>
        <v>0</v>
      </c>
      <c r="AG82" s="7">
        <f t="shared" si="216"/>
        <v>0</v>
      </c>
      <c r="AH82" s="7">
        <f t="shared" si="217"/>
        <v>0</v>
      </c>
      <c r="AI82" s="7">
        <f t="shared" si="218"/>
        <v>0</v>
      </c>
      <c r="AJ82" s="7">
        <f t="shared" si="219"/>
        <v>0</v>
      </c>
      <c r="AK82" s="7">
        <f t="shared" si="220"/>
        <v>0</v>
      </c>
      <c r="AL82" s="7">
        <f t="shared" si="221"/>
        <v>0</v>
      </c>
      <c r="AM82" s="7">
        <f t="shared" si="222"/>
        <v>0</v>
      </c>
      <c r="AN82" s="7">
        <f t="shared" si="223"/>
        <v>0</v>
      </c>
      <c r="AO82" s="7">
        <f t="shared" si="224"/>
        <v>0</v>
      </c>
      <c r="AP82" s="7">
        <f t="shared" si="225"/>
        <v>0</v>
      </c>
      <c r="AQ82" s="83"/>
      <c r="AR82" s="7" t="str">
        <f t="shared" si="239"/>
        <v/>
      </c>
      <c r="AS82" s="7" t="str">
        <f t="shared" si="240"/>
        <v/>
      </c>
      <c r="AT82" s="7" t="str">
        <f t="shared" si="226"/>
        <v/>
      </c>
      <c r="AU82" s="7" t="str">
        <f t="shared" si="227"/>
        <v/>
      </c>
      <c r="AV82" s="7" t="str">
        <f t="shared" si="228"/>
        <v/>
      </c>
      <c r="AW82" s="7" t="str">
        <f t="shared" si="229"/>
        <v/>
      </c>
      <c r="AX82" s="7" t="str">
        <f t="shared" si="230"/>
        <v/>
      </c>
      <c r="AY82" s="7" t="str">
        <f t="shared" si="231"/>
        <v/>
      </c>
      <c r="AZ82" s="7" t="str">
        <f t="shared" si="232"/>
        <v/>
      </c>
      <c r="BA82" s="7" t="str">
        <f t="shared" si="233"/>
        <v/>
      </c>
      <c r="BB82" s="7">
        <f t="shared" si="234"/>
        <v>0</v>
      </c>
      <c r="BC82" s="83"/>
      <c r="BD82" s="88"/>
      <c r="BE82" s="88"/>
      <c r="BF82" s="88"/>
      <c r="BG82" s="88"/>
      <c r="BH82" s="88"/>
      <c r="BI82" s="88"/>
      <c r="BJ82" s="88"/>
      <c r="BK82" s="88"/>
      <c r="BL82" s="88"/>
      <c r="BM82" s="88"/>
      <c r="BN82" s="88"/>
      <c r="BO82" s="88"/>
      <c r="BP82" s="7">
        <f t="shared" si="235"/>
        <v>0</v>
      </c>
      <c r="BQ82" s="7">
        <f t="shared" si="236"/>
        <v>0</v>
      </c>
      <c r="BR82" s="7">
        <f t="shared" si="236"/>
        <v>0</v>
      </c>
      <c r="BS82" s="7">
        <f t="shared" si="236"/>
        <v>0</v>
      </c>
      <c r="BT82" s="7">
        <f t="shared" si="236"/>
        <v>0</v>
      </c>
      <c r="BU82" s="7">
        <f t="shared" si="236"/>
        <v>0</v>
      </c>
      <c r="BV82" s="7">
        <f t="shared" si="236"/>
        <v>0</v>
      </c>
      <c r="BW82" s="7">
        <f t="shared" si="236"/>
        <v>0</v>
      </c>
      <c r="BX82" s="7">
        <f t="shared" si="236"/>
        <v>0</v>
      </c>
      <c r="BY82" s="7">
        <f t="shared" si="236"/>
        <v>0</v>
      </c>
      <c r="BZ82" s="7">
        <f t="shared" si="236"/>
        <v>0</v>
      </c>
      <c r="CA82" s="7">
        <f t="shared" si="236"/>
        <v>0</v>
      </c>
      <c r="CB82" s="7">
        <f t="shared" si="236"/>
        <v>0</v>
      </c>
      <c r="CC82" s="7">
        <f t="shared" si="241"/>
        <v>0</v>
      </c>
      <c r="CD82" s="7">
        <f t="shared" si="237"/>
        <v>0</v>
      </c>
      <c r="CE82" t="b">
        <f t="shared" si="242"/>
        <v>1</v>
      </c>
    </row>
    <row r="83" spans="3:83" outlineLevel="2" x14ac:dyDescent="0.5">
      <c r="C83" s="78"/>
      <c r="D83" s="78"/>
      <c r="E83" s="78"/>
      <c r="F83" s="78"/>
      <c r="G83" s="83"/>
      <c r="H83" s="88"/>
      <c r="I83" s="88"/>
      <c r="J83" s="88"/>
      <c r="K83" s="88"/>
      <c r="L83" s="88"/>
      <c r="M83" s="88"/>
      <c r="N83" s="88"/>
      <c r="O83" s="88"/>
      <c r="P83" s="88"/>
      <c r="Q83" s="88"/>
      <c r="R83" s="7">
        <f t="shared" si="214"/>
        <v>0</v>
      </c>
      <c r="S83" s="83"/>
      <c r="T83" s="88"/>
      <c r="U83" s="88"/>
      <c r="V83" s="88"/>
      <c r="W83" s="88"/>
      <c r="X83" s="88"/>
      <c r="Y83" s="88"/>
      <c r="Z83" s="88"/>
      <c r="AA83" s="88"/>
      <c r="AB83" s="88"/>
      <c r="AC83" s="88"/>
      <c r="AD83" s="7">
        <f t="shared" si="215"/>
        <v>0</v>
      </c>
      <c r="AE83" s="83"/>
      <c r="AF83" s="7">
        <f t="shared" si="238"/>
        <v>0</v>
      </c>
      <c r="AG83" s="7">
        <f t="shared" si="216"/>
        <v>0</v>
      </c>
      <c r="AH83" s="7">
        <f t="shared" si="217"/>
        <v>0</v>
      </c>
      <c r="AI83" s="7">
        <f t="shared" si="218"/>
        <v>0</v>
      </c>
      <c r="AJ83" s="7">
        <f t="shared" si="219"/>
        <v>0</v>
      </c>
      <c r="AK83" s="7">
        <f t="shared" si="220"/>
        <v>0</v>
      </c>
      <c r="AL83" s="7">
        <f t="shared" si="221"/>
        <v>0</v>
      </c>
      <c r="AM83" s="7">
        <f t="shared" si="222"/>
        <v>0</v>
      </c>
      <c r="AN83" s="7">
        <f t="shared" si="223"/>
        <v>0</v>
      </c>
      <c r="AO83" s="7">
        <f t="shared" si="224"/>
        <v>0</v>
      </c>
      <c r="AP83" s="7">
        <f t="shared" si="225"/>
        <v>0</v>
      </c>
      <c r="AQ83" s="83"/>
      <c r="AR83" s="7" t="str">
        <f t="shared" si="239"/>
        <v/>
      </c>
      <c r="AS83" s="7" t="str">
        <f t="shared" si="240"/>
        <v/>
      </c>
      <c r="AT83" s="7" t="str">
        <f t="shared" si="226"/>
        <v/>
      </c>
      <c r="AU83" s="7" t="str">
        <f t="shared" si="227"/>
        <v/>
      </c>
      <c r="AV83" s="7" t="str">
        <f t="shared" si="228"/>
        <v/>
      </c>
      <c r="AW83" s="7" t="str">
        <f t="shared" si="229"/>
        <v/>
      </c>
      <c r="AX83" s="7" t="str">
        <f t="shared" si="230"/>
        <v/>
      </c>
      <c r="AY83" s="7" t="str">
        <f t="shared" si="231"/>
        <v/>
      </c>
      <c r="AZ83" s="7" t="str">
        <f t="shared" si="232"/>
        <v/>
      </c>
      <c r="BA83" s="7" t="str">
        <f t="shared" si="233"/>
        <v/>
      </c>
      <c r="BB83" s="7">
        <f t="shared" si="234"/>
        <v>0</v>
      </c>
      <c r="BC83" s="83"/>
      <c r="BD83" s="88"/>
      <c r="BE83" s="88"/>
      <c r="BF83" s="88"/>
      <c r="BG83" s="88"/>
      <c r="BH83" s="88"/>
      <c r="BI83" s="88"/>
      <c r="BJ83" s="88"/>
      <c r="BK83" s="88"/>
      <c r="BL83" s="88"/>
      <c r="BM83" s="88"/>
      <c r="BN83" s="88"/>
      <c r="BO83" s="88"/>
      <c r="BP83" s="7">
        <f t="shared" si="235"/>
        <v>0</v>
      </c>
      <c r="BQ83" s="7">
        <f t="shared" si="236"/>
        <v>0</v>
      </c>
      <c r="BR83" s="7">
        <f t="shared" si="236"/>
        <v>0</v>
      </c>
      <c r="BS83" s="7">
        <f t="shared" si="236"/>
        <v>0</v>
      </c>
      <c r="BT83" s="7">
        <f t="shared" si="236"/>
        <v>0</v>
      </c>
      <c r="BU83" s="7">
        <f t="shared" si="236"/>
        <v>0</v>
      </c>
      <c r="BV83" s="7">
        <f t="shared" si="236"/>
        <v>0</v>
      </c>
      <c r="BW83" s="7">
        <f t="shared" si="236"/>
        <v>0</v>
      </c>
      <c r="BX83" s="7">
        <f t="shared" si="236"/>
        <v>0</v>
      </c>
      <c r="BY83" s="7">
        <f t="shared" si="236"/>
        <v>0</v>
      </c>
      <c r="BZ83" s="7">
        <f t="shared" si="236"/>
        <v>0</v>
      </c>
      <c r="CA83" s="7">
        <f t="shared" si="236"/>
        <v>0</v>
      </c>
      <c r="CB83" s="7">
        <f t="shared" si="236"/>
        <v>0</v>
      </c>
      <c r="CC83" s="7">
        <f t="shared" si="241"/>
        <v>0</v>
      </c>
      <c r="CD83" s="7">
        <f t="shared" si="237"/>
        <v>0</v>
      </c>
      <c r="CE83" t="b">
        <f t="shared" si="242"/>
        <v>1</v>
      </c>
    </row>
    <row r="84" spans="3:83" outlineLevel="2" x14ac:dyDescent="0.5">
      <c r="C84" s="78"/>
      <c r="D84" s="78"/>
      <c r="E84" s="78"/>
      <c r="F84" s="78"/>
      <c r="G84" s="83"/>
      <c r="H84" s="88"/>
      <c r="I84" s="88"/>
      <c r="J84" s="88"/>
      <c r="K84" s="88"/>
      <c r="L84" s="88"/>
      <c r="M84" s="88"/>
      <c r="N84" s="88"/>
      <c r="O84" s="88"/>
      <c r="P84" s="88"/>
      <c r="Q84" s="88"/>
      <c r="R84" s="7">
        <f t="shared" si="214"/>
        <v>0</v>
      </c>
      <c r="S84" s="83"/>
      <c r="T84" s="88"/>
      <c r="U84" s="88"/>
      <c r="V84" s="88"/>
      <c r="W84" s="88"/>
      <c r="X84" s="88"/>
      <c r="Y84" s="88"/>
      <c r="Z84" s="88"/>
      <c r="AA84" s="88"/>
      <c r="AB84" s="88"/>
      <c r="AC84" s="88"/>
      <c r="AD84" s="7">
        <f t="shared" si="215"/>
        <v>0</v>
      </c>
      <c r="AE84" s="83"/>
      <c r="AF84" s="7">
        <f t="shared" si="238"/>
        <v>0</v>
      </c>
      <c r="AG84" s="7">
        <f t="shared" si="216"/>
        <v>0</v>
      </c>
      <c r="AH84" s="7">
        <f t="shared" si="217"/>
        <v>0</v>
      </c>
      <c r="AI84" s="7">
        <f t="shared" si="218"/>
        <v>0</v>
      </c>
      <c r="AJ84" s="7">
        <f t="shared" si="219"/>
        <v>0</v>
      </c>
      <c r="AK84" s="7">
        <f t="shared" si="220"/>
        <v>0</v>
      </c>
      <c r="AL84" s="7">
        <f t="shared" si="221"/>
        <v>0</v>
      </c>
      <c r="AM84" s="7">
        <f t="shared" si="222"/>
        <v>0</v>
      </c>
      <c r="AN84" s="7">
        <f t="shared" si="223"/>
        <v>0</v>
      </c>
      <c r="AO84" s="7">
        <f t="shared" si="224"/>
        <v>0</v>
      </c>
      <c r="AP84" s="7">
        <f t="shared" si="225"/>
        <v>0</v>
      </c>
      <c r="AQ84" s="83"/>
      <c r="AR84" s="7" t="str">
        <f t="shared" si="239"/>
        <v/>
      </c>
      <c r="AS84" s="7" t="str">
        <f t="shared" si="240"/>
        <v/>
      </c>
      <c r="AT84" s="7" t="str">
        <f t="shared" si="226"/>
        <v/>
      </c>
      <c r="AU84" s="7" t="str">
        <f t="shared" si="227"/>
        <v/>
      </c>
      <c r="AV84" s="7" t="str">
        <f t="shared" si="228"/>
        <v/>
      </c>
      <c r="AW84" s="7" t="str">
        <f t="shared" si="229"/>
        <v/>
      </c>
      <c r="AX84" s="7" t="str">
        <f t="shared" si="230"/>
        <v/>
      </c>
      <c r="AY84" s="7" t="str">
        <f t="shared" si="231"/>
        <v/>
      </c>
      <c r="AZ84" s="7" t="str">
        <f t="shared" si="232"/>
        <v/>
      </c>
      <c r="BA84" s="7" t="str">
        <f t="shared" si="233"/>
        <v/>
      </c>
      <c r="BB84" s="7">
        <f t="shared" si="234"/>
        <v>0</v>
      </c>
      <c r="BC84" s="83"/>
      <c r="BD84" s="88"/>
      <c r="BE84" s="88"/>
      <c r="BF84" s="88"/>
      <c r="BG84" s="88"/>
      <c r="BH84" s="88"/>
      <c r="BI84" s="88"/>
      <c r="BJ84" s="88"/>
      <c r="BK84" s="88"/>
      <c r="BL84" s="88"/>
      <c r="BM84" s="88"/>
      <c r="BN84" s="88"/>
      <c r="BO84" s="88"/>
      <c r="BP84" s="7">
        <f t="shared" si="235"/>
        <v>0</v>
      </c>
      <c r="BQ84" s="7">
        <f t="shared" si="236"/>
        <v>0</v>
      </c>
      <c r="BR84" s="7">
        <f t="shared" si="236"/>
        <v>0</v>
      </c>
      <c r="BS84" s="7">
        <f t="shared" si="236"/>
        <v>0</v>
      </c>
      <c r="BT84" s="7">
        <f t="shared" si="236"/>
        <v>0</v>
      </c>
      <c r="BU84" s="7">
        <f t="shared" si="236"/>
        <v>0</v>
      </c>
      <c r="BV84" s="7">
        <f t="shared" si="236"/>
        <v>0</v>
      </c>
      <c r="BW84" s="7">
        <f t="shared" si="236"/>
        <v>0</v>
      </c>
      <c r="BX84" s="7">
        <f t="shared" si="236"/>
        <v>0</v>
      </c>
      <c r="BY84" s="7">
        <f t="shared" si="236"/>
        <v>0</v>
      </c>
      <c r="BZ84" s="7">
        <f t="shared" si="236"/>
        <v>0</v>
      </c>
      <c r="CA84" s="7">
        <f t="shared" si="236"/>
        <v>0</v>
      </c>
      <c r="CB84" s="7">
        <f t="shared" si="236"/>
        <v>0</v>
      </c>
      <c r="CC84" s="7">
        <f t="shared" si="241"/>
        <v>0</v>
      </c>
      <c r="CD84" s="7">
        <f t="shared" si="237"/>
        <v>0</v>
      </c>
      <c r="CE84" t="b">
        <f t="shared" si="242"/>
        <v>1</v>
      </c>
    </row>
    <row r="85" spans="3:83" outlineLevel="2" x14ac:dyDescent="0.5">
      <c r="C85" s="90"/>
      <c r="D85" s="90"/>
      <c r="E85" s="90"/>
      <c r="F85" s="90"/>
      <c r="G85" s="84"/>
      <c r="H85" s="89"/>
      <c r="I85" s="89"/>
      <c r="J85" s="89"/>
      <c r="K85" s="89"/>
      <c r="L85" s="89"/>
      <c r="M85" s="89"/>
      <c r="N85" s="89"/>
      <c r="O85" s="89"/>
      <c r="P85" s="89"/>
      <c r="Q85" s="89"/>
      <c r="R85" s="8">
        <f t="shared" si="214"/>
        <v>0</v>
      </c>
      <c r="S85" s="84"/>
      <c r="T85" s="89"/>
      <c r="U85" s="89"/>
      <c r="V85" s="89"/>
      <c r="W85" s="89"/>
      <c r="X85" s="89"/>
      <c r="Y85" s="89"/>
      <c r="Z85" s="89"/>
      <c r="AA85" s="89"/>
      <c r="AB85" s="89"/>
      <c r="AC85" s="89"/>
      <c r="AD85" s="8">
        <f t="shared" si="215"/>
        <v>0</v>
      </c>
      <c r="AE85" s="84"/>
      <c r="AF85" s="8">
        <f t="shared" si="238"/>
        <v>0</v>
      </c>
      <c r="AG85" s="8">
        <f t="shared" si="216"/>
        <v>0</v>
      </c>
      <c r="AH85" s="8">
        <f t="shared" si="217"/>
        <v>0</v>
      </c>
      <c r="AI85" s="8">
        <f t="shared" si="218"/>
        <v>0</v>
      </c>
      <c r="AJ85" s="8">
        <f t="shared" si="219"/>
        <v>0</v>
      </c>
      <c r="AK85" s="8">
        <f t="shared" si="220"/>
        <v>0</v>
      </c>
      <c r="AL85" s="8">
        <f t="shared" si="221"/>
        <v>0</v>
      </c>
      <c r="AM85" s="8">
        <f t="shared" si="222"/>
        <v>0</v>
      </c>
      <c r="AN85" s="8">
        <f t="shared" si="223"/>
        <v>0</v>
      </c>
      <c r="AO85" s="8">
        <f t="shared" si="224"/>
        <v>0</v>
      </c>
      <c r="AP85" s="8">
        <f t="shared" si="225"/>
        <v>0</v>
      </c>
      <c r="AQ85" s="84"/>
      <c r="AR85" s="8" t="str">
        <f t="shared" si="239"/>
        <v/>
      </c>
      <c r="AS85" s="8" t="str">
        <f t="shared" si="240"/>
        <v/>
      </c>
      <c r="AT85" s="8" t="str">
        <f t="shared" si="226"/>
        <v/>
      </c>
      <c r="AU85" s="8" t="str">
        <f t="shared" si="227"/>
        <v/>
      </c>
      <c r="AV85" s="8" t="str">
        <f t="shared" si="228"/>
        <v/>
      </c>
      <c r="AW85" s="8" t="str">
        <f t="shared" si="229"/>
        <v/>
      </c>
      <c r="AX85" s="8" t="str">
        <f t="shared" si="230"/>
        <v/>
      </c>
      <c r="AY85" s="8" t="str">
        <f t="shared" si="231"/>
        <v/>
      </c>
      <c r="AZ85" s="8" t="str">
        <f t="shared" si="232"/>
        <v/>
      </c>
      <c r="BA85" s="8" t="str">
        <f t="shared" si="233"/>
        <v/>
      </c>
      <c r="BB85" s="8">
        <f t="shared" si="234"/>
        <v>0</v>
      </c>
      <c r="BC85" s="84"/>
      <c r="BD85" s="239"/>
      <c r="BE85" s="89"/>
      <c r="BF85" s="89"/>
      <c r="BG85" s="89"/>
      <c r="BH85" s="89"/>
      <c r="BI85" s="89"/>
      <c r="BJ85" s="89"/>
      <c r="BK85" s="89"/>
      <c r="BL85" s="89"/>
      <c r="BM85" s="89"/>
      <c r="BN85" s="89"/>
      <c r="BO85" s="89"/>
      <c r="BP85" s="8">
        <f t="shared" si="235"/>
        <v>0</v>
      </c>
      <c r="BQ85" s="8">
        <f t="shared" si="236"/>
        <v>0</v>
      </c>
      <c r="BR85" s="8">
        <f t="shared" si="236"/>
        <v>0</v>
      </c>
      <c r="BS85" s="8">
        <f t="shared" si="236"/>
        <v>0</v>
      </c>
      <c r="BT85" s="8">
        <f t="shared" si="236"/>
        <v>0</v>
      </c>
      <c r="BU85" s="8">
        <f t="shared" si="236"/>
        <v>0</v>
      </c>
      <c r="BV85" s="8">
        <f t="shared" si="236"/>
        <v>0</v>
      </c>
      <c r="BW85" s="8">
        <f t="shared" si="236"/>
        <v>0</v>
      </c>
      <c r="BX85" s="8">
        <f t="shared" si="236"/>
        <v>0</v>
      </c>
      <c r="BY85" s="8">
        <f t="shared" si="236"/>
        <v>0</v>
      </c>
      <c r="BZ85" s="8">
        <f t="shared" si="236"/>
        <v>0</v>
      </c>
      <c r="CA85" s="8">
        <f t="shared" si="236"/>
        <v>0</v>
      </c>
      <c r="CB85" s="8">
        <f t="shared" si="236"/>
        <v>0</v>
      </c>
      <c r="CC85" s="8">
        <f t="shared" si="241"/>
        <v>0</v>
      </c>
      <c r="CD85" s="7">
        <f t="shared" si="237"/>
        <v>0</v>
      </c>
      <c r="CE85" t="b">
        <f t="shared" si="242"/>
        <v>1</v>
      </c>
    </row>
    <row r="86" spans="3:83" outlineLevel="1" x14ac:dyDescent="0.5">
      <c r="C86" s="6" t="s">
        <v>98</v>
      </c>
      <c r="D86" s="2"/>
      <c r="E86" s="2"/>
      <c r="F86" s="2"/>
      <c r="G86" s="83"/>
      <c r="H86" s="9">
        <f t="shared" ref="H86:R86" si="243">SUBTOTAL(9,H76:H85)</f>
        <v>0</v>
      </c>
      <c r="I86" s="9">
        <f t="shared" si="243"/>
        <v>0</v>
      </c>
      <c r="J86" s="9">
        <f t="shared" si="243"/>
        <v>0</v>
      </c>
      <c r="K86" s="9">
        <f t="shared" si="243"/>
        <v>0</v>
      </c>
      <c r="L86" s="9">
        <f t="shared" si="243"/>
        <v>0</v>
      </c>
      <c r="M86" s="9">
        <f t="shared" si="243"/>
        <v>0</v>
      </c>
      <c r="N86" s="9">
        <f t="shared" si="243"/>
        <v>0</v>
      </c>
      <c r="O86" s="9">
        <f t="shared" si="243"/>
        <v>0</v>
      </c>
      <c r="P86" s="9">
        <f t="shared" si="243"/>
        <v>0</v>
      </c>
      <c r="Q86" s="9">
        <f t="shared" si="243"/>
        <v>0</v>
      </c>
      <c r="R86" s="9">
        <f t="shared" si="243"/>
        <v>0</v>
      </c>
      <c r="S86" s="83"/>
      <c r="T86" s="9">
        <f t="shared" ref="T86:AD86" si="244">SUBTOTAL(9,T76:T85)</f>
        <v>0</v>
      </c>
      <c r="U86" s="9">
        <f t="shared" si="244"/>
        <v>0</v>
      </c>
      <c r="V86" s="9">
        <f t="shared" si="244"/>
        <v>0</v>
      </c>
      <c r="W86" s="9">
        <f t="shared" si="244"/>
        <v>0</v>
      </c>
      <c r="X86" s="9">
        <f t="shared" si="244"/>
        <v>0</v>
      </c>
      <c r="Y86" s="9">
        <f t="shared" si="244"/>
        <v>0</v>
      </c>
      <c r="Z86" s="9">
        <f t="shared" si="244"/>
        <v>0</v>
      </c>
      <c r="AA86" s="9">
        <f t="shared" si="244"/>
        <v>0</v>
      </c>
      <c r="AB86" s="9">
        <f t="shared" si="244"/>
        <v>0</v>
      </c>
      <c r="AC86" s="9">
        <f t="shared" si="244"/>
        <v>0</v>
      </c>
      <c r="AD86" s="9">
        <f t="shared" si="244"/>
        <v>0</v>
      </c>
      <c r="AE86" s="83"/>
      <c r="AF86" s="9">
        <f t="shared" ref="AF86:AP86" si="245">SUBTOTAL(9,AF76:AF85)</f>
        <v>0</v>
      </c>
      <c r="AG86" s="9">
        <f t="shared" si="245"/>
        <v>0</v>
      </c>
      <c r="AH86" s="9">
        <f t="shared" si="245"/>
        <v>0</v>
      </c>
      <c r="AI86" s="9">
        <f t="shared" si="245"/>
        <v>0</v>
      </c>
      <c r="AJ86" s="9">
        <f t="shared" si="245"/>
        <v>0</v>
      </c>
      <c r="AK86" s="9">
        <f t="shared" si="245"/>
        <v>0</v>
      </c>
      <c r="AL86" s="9">
        <f t="shared" si="245"/>
        <v>0</v>
      </c>
      <c r="AM86" s="9">
        <f t="shared" si="245"/>
        <v>0</v>
      </c>
      <c r="AN86" s="9">
        <f t="shared" si="245"/>
        <v>0</v>
      </c>
      <c r="AO86" s="9">
        <f t="shared" si="245"/>
        <v>0</v>
      </c>
      <c r="AP86" s="9">
        <f t="shared" si="245"/>
        <v>0</v>
      </c>
      <c r="AQ86" s="83"/>
      <c r="AR86" s="9">
        <f t="shared" ref="AR86:BB86" si="246">SUBTOTAL(9,AR76:AR85)</f>
        <v>0</v>
      </c>
      <c r="AS86" s="9">
        <f t="shared" si="246"/>
        <v>0</v>
      </c>
      <c r="AT86" s="9">
        <f t="shared" si="246"/>
        <v>0</v>
      </c>
      <c r="AU86" s="9">
        <f t="shared" si="246"/>
        <v>0</v>
      </c>
      <c r="AV86" s="9">
        <f t="shared" si="246"/>
        <v>0</v>
      </c>
      <c r="AW86" s="9">
        <f t="shared" si="246"/>
        <v>0</v>
      </c>
      <c r="AX86" s="9">
        <f t="shared" si="246"/>
        <v>0</v>
      </c>
      <c r="AY86" s="9">
        <f t="shared" si="246"/>
        <v>0</v>
      </c>
      <c r="AZ86" s="9">
        <f t="shared" si="246"/>
        <v>0</v>
      </c>
      <c r="BA86" s="9">
        <f t="shared" si="246"/>
        <v>0</v>
      </c>
      <c r="BB86" s="9">
        <f t="shared" si="246"/>
        <v>0</v>
      </c>
      <c r="BC86" s="83"/>
      <c r="BD86" s="9">
        <f t="shared" ref="BD86:BP86" si="247">SUBTOTAL(9,BD76:BD85)</f>
        <v>0</v>
      </c>
      <c r="BE86" s="9">
        <f t="shared" si="247"/>
        <v>0</v>
      </c>
      <c r="BF86" s="9">
        <f t="shared" si="247"/>
        <v>0</v>
      </c>
      <c r="BG86" s="9">
        <f t="shared" si="247"/>
        <v>0</v>
      </c>
      <c r="BH86" s="9">
        <f t="shared" si="247"/>
        <v>0</v>
      </c>
      <c r="BI86" s="9">
        <f t="shared" si="247"/>
        <v>0</v>
      </c>
      <c r="BJ86" s="9">
        <f t="shared" si="247"/>
        <v>0</v>
      </c>
      <c r="BK86" s="9">
        <f t="shared" si="247"/>
        <v>0</v>
      </c>
      <c r="BL86" s="9">
        <f t="shared" si="247"/>
        <v>0</v>
      </c>
      <c r="BM86" s="9">
        <f t="shared" si="247"/>
        <v>0</v>
      </c>
      <c r="BN86" s="9">
        <f t="shared" si="247"/>
        <v>0</v>
      </c>
      <c r="BO86" s="9">
        <f t="shared" si="247"/>
        <v>0</v>
      </c>
      <c r="BP86" s="9">
        <f t="shared" si="247"/>
        <v>0</v>
      </c>
      <c r="BQ86" s="9">
        <f t="shared" ref="BQ86:CC86" si="248">SUBTOTAL(9,BQ77:BQ85)</f>
        <v>0</v>
      </c>
      <c r="BR86" s="9">
        <f t="shared" si="248"/>
        <v>0</v>
      </c>
      <c r="BS86" s="9">
        <f t="shared" si="248"/>
        <v>0</v>
      </c>
      <c r="BT86" s="9">
        <f t="shared" si="248"/>
        <v>0</v>
      </c>
      <c r="BU86" s="9">
        <f t="shared" si="248"/>
        <v>0</v>
      </c>
      <c r="BV86" s="9">
        <f t="shared" si="248"/>
        <v>0</v>
      </c>
      <c r="BW86" s="9">
        <f t="shared" si="248"/>
        <v>0</v>
      </c>
      <c r="BX86" s="9">
        <f t="shared" si="248"/>
        <v>0</v>
      </c>
      <c r="BY86" s="9">
        <f t="shared" si="248"/>
        <v>0</v>
      </c>
      <c r="BZ86" s="9">
        <f t="shared" si="248"/>
        <v>0</v>
      </c>
      <c r="CA86" s="9">
        <f t="shared" si="248"/>
        <v>0</v>
      </c>
      <c r="CB86" s="9">
        <f t="shared" si="248"/>
        <v>0</v>
      </c>
      <c r="CC86" s="9">
        <f t="shared" si="248"/>
        <v>0</v>
      </c>
      <c r="CD86" s="7">
        <f>SUBTOTAL(9,CD75:CD85)</f>
        <v>0</v>
      </c>
      <c r="CE86" t="b">
        <f t="shared" si="242"/>
        <v>1</v>
      </c>
    </row>
    <row r="87" spans="3:83" outlineLevel="2" x14ac:dyDescent="0.5">
      <c r="C87" s="5" t="s">
        <v>26</v>
      </c>
      <c r="F87" t="s">
        <v>114</v>
      </c>
      <c r="G87" s="83"/>
      <c r="H87" s="7" t="str">
        <f t="shared" ref="H87:Q87" si="249">IF(H76="","",H76*$F$3)</f>
        <v/>
      </c>
      <c r="I87" s="7" t="str">
        <f t="shared" si="249"/>
        <v/>
      </c>
      <c r="J87" s="7" t="str">
        <f t="shared" si="249"/>
        <v/>
      </c>
      <c r="K87" s="7" t="str">
        <f t="shared" si="249"/>
        <v/>
      </c>
      <c r="L87" s="7" t="str">
        <f t="shared" si="249"/>
        <v/>
      </c>
      <c r="M87" s="7" t="str">
        <f t="shared" si="249"/>
        <v/>
      </c>
      <c r="N87" s="7" t="str">
        <f t="shared" si="249"/>
        <v/>
      </c>
      <c r="O87" s="7" t="str">
        <f t="shared" si="249"/>
        <v/>
      </c>
      <c r="P87" s="7" t="str">
        <f t="shared" si="249"/>
        <v/>
      </c>
      <c r="Q87" s="7" t="str">
        <f t="shared" si="249"/>
        <v/>
      </c>
      <c r="R87" s="7"/>
      <c r="S87" s="83"/>
      <c r="T87" s="7" t="str">
        <f t="shared" ref="T87:AC87" si="250">IF(T76="","",T76*$F$3)</f>
        <v/>
      </c>
      <c r="U87" s="7" t="str">
        <f t="shared" si="250"/>
        <v/>
      </c>
      <c r="V87" s="7" t="str">
        <f t="shared" si="250"/>
        <v/>
      </c>
      <c r="W87" s="7" t="str">
        <f t="shared" si="250"/>
        <v/>
      </c>
      <c r="X87" s="7" t="str">
        <f t="shared" si="250"/>
        <v/>
      </c>
      <c r="Y87" s="7" t="str">
        <f t="shared" si="250"/>
        <v/>
      </c>
      <c r="Z87" s="7" t="str">
        <f t="shared" si="250"/>
        <v/>
      </c>
      <c r="AA87" s="7" t="str">
        <f t="shared" si="250"/>
        <v/>
      </c>
      <c r="AB87" s="7" t="str">
        <f t="shared" si="250"/>
        <v/>
      </c>
      <c r="AC87" s="7" t="str">
        <f t="shared" si="250"/>
        <v/>
      </c>
      <c r="AD87" s="7"/>
      <c r="AE87" s="83"/>
      <c r="AF87" s="7" t="str">
        <f t="shared" ref="AF87:AO87" si="251">IF(AF76="","",AF76*$F$3)</f>
        <v/>
      </c>
      <c r="AG87" s="7" t="str">
        <f t="shared" si="251"/>
        <v/>
      </c>
      <c r="AH87" s="7" t="str">
        <f t="shared" si="251"/>
        <v/>
      </c>
      <c r="AI87" s="7" t="str">
        <f t="shared" si="251"/>
        <v/>
      </c>
      <c r="AJ87" s="7" t="str">
        <f t="shared" si="251"/>
        <v/>
      </c>
      <c r="AK87" s="7" t="str">
        <f t="shared" si="251"/>
        <v/>
      </c>
      <c r="AL87" s="7" t="str">
        <f t="shared" si="251"/>
        <v/>
      </c>
      <c r="AM87" s="7" t="str">
        <f t="shared" si="251"/>
        <v/>
      </c>
      <c r="AN87" s="7" t="str">
        <f t="shared" si="251"/>
        <v/>
      </c>
      <c r="AO87" s="7" t="str">
        <f t="shared" si="251"/>
        <v/>
      </c>
      <c r="AP87" s="7"/>
      <c r="AQ87" s="83"/>
      <c r="AR87" s="7"/>
      <c r="AS87" s="7"/>
      <c r="AT87" s="7"/>
      <c r="AU87" s="7"/>
      <c r="AV87" s="7"/>
      <c r="AW87" s="7"/>
      <c r="AX87" s="7"/>
      <c r="AY87" s="7"/>
      <c r="AZ87" s="7"/>
      <c r="BA87" s="7"/>
      <c r="BB87" s="7"/>
      <c r="BC87" s="83"/>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row>
    <row r="88" spans="3:83" outlineLevel="2" x14ac:dyDescent="0.5">
      <c r="C88" s="184" t="str">
        <f t="shared" ref="C88:D96" si="252">IF(C77="","",C77)</f>
        <v/>
      </c>
      <c r="D88" s="184" t="str">
        <f t="shared" si="252"/>
        <v/>
      </c>
      <c r="E88" s="184" t="str">
        <f t="shared" ref="E88:E96" si="253">IF(E77="","",VLOOKUP(E77,$D$228:$E$231,2,FALSE))</f>
        <v/>
      </c>
      <c r="F88" s="184" t="str">
        <f t="shared" ref="F88:F96" si="254">IF(F77="","",F77)</f>
        <v/>
      </c>
      <c r="G88" s="83"/>
      <c r="H88" s="331" t="str">
        <f t="shared" ref="H88:Q88" si="255">IF(H77="","",H77*VLOOKUP($F88,$D$193:$AD$203,H$190,FALSE))</f>
        <v/>
      </c>
      <c r="I88" s="331" t="str">
        <f t="shared" si="255"/>
        <v/>
      </c>
      <c r="J88" s="331" t="str">
        <f t="shared" si="255"/>
        <v/>
      </c>
      <c r="K88" s="331" t="str">
        <f t="shared" si="255"/>
        <v/>
      </c>
      <c r="L88" s="331" t="str">
        <f t="shared" si="255"/>
        <v/>
      </c>
      <c r="M88" s="331" t="str">
        <f t="shared" si="255"/>
        <v/>
      </c>
      <c r="N88" s="331" t="str">
        <f t="shared" si="255"/>
        <v/>
      </c>
      <c r="O88" s="331" t="str">
        <f t="shared" si="255"/>
        <v/>
      </c>
      <c r="P88" s="331" t="str">
        <f t="shared" si="255"/>
        <v/>
      </c>
      <c r="Q88" s="331" t="str">
        <f t="shared" si="255"/>
        <v/>
      </c>
      <c r="R88" s="7">
        <f t="shared" ref="R88:R96" si="256">SUM(H88:Q88)</f>
        <v>0</v>
      </c>
      <c r="S88" s="83"/>
      <c r="T88" s="331" t="str">
        <f t="shared" ref="T88:AC88" si="257">IF(T77="","",T77*VLOOKUP($F88,$D$193:$AD$203,T$190,FALSE))</f>
        <v/>
      </c>
      <c r="U88" s="331" t="str">
        <f t="shared" si="257"/>
        <v/>
      </c>
      <c r="V88" s="331" t="str">
        <f t="shared" si="257"/>
        <v/>
      </c>
      <c r="W88" s="331" t="str">
        <f t="shared" si="257"/>
        <v/>
      </c>
      <c r="X88" s="331" t="str">
        <f t="shared" si="257"/>
        <v/>
      </c>
      <c r="Y88" s="331" t="str">
        <f t="shared" si="257"/>
        <v/>
      </c>
      <c r="Z88" s="331" t="str">
        <f t="shared" si="257"/>
        <v/>
      </c>
      <c r="AA88" s="331" t="str">
        <f t="shared" si="257"/>
        <v/>
      </c>
      <c r="AB88" s="331" t="str">
        <f t="shared" si="257"/>
        <v/>
      </c>
      <c r="AC88" s="331" t="str">
        <f t="shared" si="257"/>
        <v/>
      </c>
      <c r="AD88" s="7">
        <f t="shared" ref="AD88:AD96" si="258">SUM(T88:AC88)</f>
        <v>0</v>
      </c>
      <c r="AE88" s="83"/>
      <c r="AF88" s="7" t="str">
        <f>IF(T88="","",T88-H88)</f>
        <v/>
      </c>
      <c r="AG88" s="7" t="str">
        <f t="shared" ref="AG88:AO88" si="259">IF(U88="","",U88-I88)</f>
        <v/>
      </c>
      <c r="AH88" s="7" t="str">
        <f t="shared" si="259"/>
        <v/>
      </c>
      <c r="AI88" s="7" t="str">
        <f t="shared" si="259"/>
        <v/>
      </c>
      <c r="AJ88" s="7" t="str">
        <f t="shared" si="259"/>
        <v/>
      </c>
      <c r="AK88" s="7" t="str">
        <f t="shared" si="259"/>
        <v/>
      </c>
      <c r="AL88" s="7" t="str">
        <f t="shared" si="259"/>
        <v/>
      </c>
      <c r="AM88" s="7" t="str">
        <f t="shared" si="259"/>
        <v/>
      </c>
      <c r="AN88" s="7" t="str">
        <f t="shared" si="259"/>
        <v/>
      </c>
      <c r="AO88" s="7" t="str">
        <f t="shared" si="259"/>
        <v/>
      </c>
      <c r="AP88" s="7">
        <f t="shared" ref="AP88:AP96" si="260">SUM(AF88:AO88)</f>
        <v>0</v>
      </c>
      <c r="AQ88" s="83"/>
      <c r="AR88" s="7" t="str">
        <f>IF(OR(AF88="",AF88=0),"",AF88)</f>
        <v/>
      </c>
      <c r="AS88" s="7" t="str">
        <f>IF(OR(AG88="",AG88=0),"",AG88-AF88)</f>
        <v/>
      </c>
      <c r="AT88" s="7" t="str">
        <f t="shared" ref="AT88:AT96" si="261">IF(OR(AH88="",AH88=0),"",AH88-AG88)</f>
        <v/>
      </c>
      <c r="AU88" s="7" t="str">
        <f t="shared" ref="AU88:AU96" si="262">IF(OR(AI88="",AI88=0),"",AI88-AH88)</f>
        <v/>
      </c>
      <c r="AV88" s="7" t="str">
        <f t="shared" ref="AV88:AV96" si="263">IF(OR(AJ88="",AJ88=0),"",AJ88-AI88)</f>
        <v/>
      </c>
      <c r="AW88" s="7" t="str">
        <f t="shared" ref="AW88:AW96" si="264">IF(OR(AK88="",AK88=0),"",AK88-AJ88)</f>
        <v/>
      </c>
      <c r="AX88" s="7" t="str">
        <f t="shared" ref="AX88:AX96" si="265">IF(OR(AL88="",AL88=0),"",AL88-AK88)</f>
        <v/>
      </c>
      <c r="AY88" s="7" t="str">
        <f t="shared" ref="AY88:AY96" si="266">IF(OR(AM88="",AM88=0),"",AM88-AL88)</f>
        <v/>
      </c>
      <c r="AZ88" s="7" t="str">
        <f t="shared" ref="AZ88:AZ96" si="267">IF(OR(AN88="",AN88=0),"",AN88-AM88)</f>
        <v/>
      </c>
      <c r="BA88" s="7" t="str">
        <f t="shared" ref="BA88:BA96" si="268">IF(OR(AO88="",AO88=0),"",AO88-AN88)</f>
        <v/>
      </c>
      <c r="BB88" s="7">
        <f t="shared" ref="BB88:BB96" si="269">SUM(AR88:BA88)</f>
        <v>0</v>
      </c>
      <c r="BC88" s="83"/>
      <c r="BD88" s="88"/>
      <c r="BE88" s="88"/>
      <c r="BF88" s="88"/>
      <c r="BG88" s="88"/>
      <c r="BH88" s="88"/>
      <c r="BI88" s="88"/>
      <c r="BJ88" s="88"/>
      <c r="BK88" s="88"/>
      <c r="BL88" s="88"/>
      <c r="BM88" s="88"/>
      <c r="BN88" s="88"/>
      <c r="BO88" s="88"/>
      <c r="BP88" s="7">
        <f t="shared" ref="BP88:BP96" si="270">SUM(BD88:BO88)</f>
        <v>0</v>
      </c>
      <c r="BQ88" s="7">
        <f t="shared" ref="BQ88:CB96" si="271">IF(OR($BS$3&gt;BQ$6,$BS$3=BQ$6),$CD88/$BS$3,"")</f>
        <v>0</v>
      </c>
      <c r="BR88" s="7">
        <f t="shared" si="271"/>
        <v>0</v>
      </c>
      <c r="BS88" s="7">
        <f t="shared" si="271"/>
        <v>0</v>
      </c>
      <c r="BT88" s="7">
        <f t="shared" si="271"/>
        <v>0</v>
      </c>
      <c r="BU88" s="7">
        <f t="shared" si="271"/>
        <v>0</v>
      </c>
      <c r="BV88" s="7">
        <f t="shared" si="271"/>
        <v>0</v>
      </c>
      <c r="BW88" s="7">
        <f t="shared" si="271"/>
        <v>0</v>
      </c>
      <c r="BX88" s="7">
        <f t="shared" si="271"/>
        <v>0</v>
      </c>
      <c r="BY88" s="7">
        <f t="shared" si="271"/>
        <v>0</v>
      </c>
      <c r="BZ88" s="7">
        <f t="shared" si="271"/>
        <v>0</v>
      </c>
      <c r="CA88" s="7">
        <f t="shared" si="271"/>
        <v>0</v>
      </c>
      <c r="CB88" s="7">
        <f t="shared" si="271"/>
        <v>0</v>
      </c>
      <c r="CC88" s="7">
        <f>SUM(BQ88:CB88)</f>
        <v>0</v>
      </c>
      <c r="CD88" s="7">
        <f t="shared" ref="CD88:CD96" si="272">SUMIFS(AF88:AP88,$AF$5:$AP$5,$BR$2)</f>
        <v>0</v>
      </c>
      <c r="CE88" t="b">
        <f>CC88=CD88</f>
        <v>1</v>
      </c>
    </row>
    <row r="89" spans="3:83" outlineLevel="2" x14ac:dyDescent="0.5">
      <c r="C89" s="184" t="str">
        <f t="shared" si="252"/>
        <v/>
      </c>
      <c r="D89" s="184" t="str">
        <f t="shared" si="252"/>
        <v/>
      </c>
      <c r="E89" s="184" t="str">
        <f t="shared" si="253"/>
        <v/>
      </c>
      <c r="F89" s="184" t="str">
        <f t="shared" si="254"/>
        <v/>
      </c>
      <c r="G89" s="83"/>
      <c r="H89" s="331" t="str">
        <f t="shared" ref="H89:Q89" si="273">IF(H78="","",H78*VLOOKUP($F89,$D$193:$AD$203,H$190,FALSE))</f>
        <v/>
      </c>
      <c r="I89" s="331" t="str">
        <f t="shared" si="273"/>
        <v/>
      </c>
      <c r="J89" s="331" t="str">
        <f t="shared" si="273"/>
        <v/>
      </c>
      <c r="K89" s="331" t="str">
        <f t="shared" si="273"/>
        <v/>
      </c>
      <c r="L89" s="331" t="str">
        <f t="shared" si="273"/>
        <v/>
      </c>
      <c r="M89" s="331" t="str">
        <f t="shared" si="273"/>
        <v/>
      </c>
      <c r="N89" s="331" t="str">
        <f t="shared" si="273"/>
        <v/>
      </c>
      <c r="O89" s="331" t="str">
        <f t="shared" si="273"/>
        <v/>
      </c>
      <c r="P89" s="331" t="str">
        <f t="shared" si="273"/>
        <v/>
      </c>
      <c r="Q89" s="331" t="str">
        <f t="shared" si="273"/>
        <v/>
      </c>
      <c r="R89" s="7">
        <f t="shared" si="256"/>
        <v>0</v>
      </c>
      <c r="S89" s="83"/>
      <c r="T89" s="331" t="str">
        <f t="shared" ref="T89:AC89" si="274">IF(T78="","",T78*VLOOKUP($F89,$D$193:$AD$203,T$190,FALSE))</f>
        <v/>
      </c>
      <c r="U89" s="331" t="str">
        <f t="shared" si="274"/>
        <v/>
      </c>
      <c r="V89" s="331" t="str">
        <f t="shared" si="274"/>
        <v/>
      </c>
      <c r="W89" s="331" t="str">
        <f t="shared" si="274"/>
        <v/>
      </c>
      <c r="X89" s="331" t="str">
        <f t="shared" si="274"/>
        <v/>
      </c>
      <c r="Y89" s="331" t="str">
        <f t="shared" si="274"/>
        <v/>
      </c>
      <c r="Z89" s="331" t="str">
        <f t="shared" si="274"/>
        <v/>
      </c>
      <c r="AA89" s="331" t="str">
        <f t="shared" si="274"/>
        <v/>
      </c>
      <c r="AB89" s="331" t="str">
        <f t="shared" si="274"/>
        <v/>
      </c>
      <c r="AC89" s="331" t="str">
        <f t="shared" si="274"/>
        <v/>
      </c>
      <c r="AD89" s="7">
        <f t="shared" si="258"/>
        <v>0</v>
      </c>
      <c r="AE89" s="83"/>
      <c r="AF89" s="7" t="str">
        <f t="shared" ref="AF89:AF96" si="275">IF(T89="","",T89-H89)</f>
        <v/>
      </c>
      <c r="AG89" s="7" t="str">
        <f t="shared" ref="AG89:AG96" si="276">IF(U89="","",U89-I89)</f>
        <v/>
      </c>
      <c r="AH89" s="7" t="str">
        <f t="shared" ref="AH89:AH96" si="277">IF(V89="","",V89-J89)</f>
        <v/>
      </c>
      <c r="AI89" s="7" t="str">
        <f t="shared" ref="AI89:AI96" si="278">IF(W89="","",W89-K89)</f>
        <v/>
      </c>
      <c r="AJ89" s="7" t="str">
        <f t="shared" ref="AJ89:AJ96" si="279">IF(X89="","",X89-L89)</f>
        <v/>
      </c>
      <c r="AK89" s="7" t="str">
        <f t="shared" ref="AK89:AK96" si="280">IF(Y89="","",Y89-M89)</f>
        <v/>
      </c>
      <c r="AL89" s="7" t="str">
        <f t="shared" ref="AL89:AL96" si="281">IF(Z89="","",Z89-N89)</f>
        <v/>
      </c>
      <c r="AM89" s="7" t="str">
        <f t="shared" ref="AM89:AM96" si="282">IF(AA89="","",AA89-O89)</f>
        <v/>
      </c>
      <c r="AN89" s="7" t="str">
        <f t="shared" ref="AN89:AN96" si="283">IF(AB89="","",AB89-P89)</f>
        <v/>
      </c>
      <c r="AO89" s="7" t="str">
        <f t="shared" ref="AO89:AO96" si="284">IF(AC89="","",AC89-Q89)</f>
        <v/>
      </c>
      <c r="AP89" s="7">
        <f t="shared" si="260"/>
        <v>0</v>
      </c>
      <c r="AQ89" s="83"/>
      <c r="AR89" s="7" t="str">
        <f t="shared" ref="AR89:AR96" si="285">IF(OR(AF89="",AF89=0),"",AF89)</f>
        <v/>
      </c>
      <c r="AS89" s="7" t="str">
        <f t="shared" ref="AS89:AS96" si="286">IF(OR(AG89="",AG89=0),"",AG89-AF89)</f>
        <v/>
      </c>
      <c r="AT89" s="7" t="str">
        <f t="shared" si="261"/>
        <v/>
      </c>
      <c r="AU89" s="7" t="str">
        <f t="shared" si="262"/>
        <v/>
      </c>
      <c r="AV89" s="7" t="str">
        <f t="shared" si="263"/>
        <v/>
      </c>
      <c r="AW89" s="7" t="str">
        <f t="shared" si="264"/>
        <v/>
      </c>
      <c r="AX89" s="7" t="str">
        <f t="shared" si="265"/>
        <v/>
      </c>
      <c r="AY89" s="7" t="str">
        <f t="shared" si="266"/>
        <v/>
      </c>
      <c r="AZ89" s="7" t="str">
        <f t="shared" si="267"/>
        <v/>
      </c>
      <c r="BA89" s="7" t="str">
        <f t="shared" si="268"/>
        <v/>
      </c>
      <c r="BB89" s="7">
        <f t="shared" si="269"/>
        <v>0</v>
      </c>
      <c r="BC89" s="83"/>
      <c r="BD89" s="88"/>
      <c r="BE89" s="88"/>
      <c r="BF89" s="88"/>
      <c r="BG89" s="88"/>
      <c r="BH89" s="88"/>
      <c r="BI89" s="88"/>
      <c r="BJ89" s="88"/>
      <c r="BK89" s="88"/>
      <c r="BL89" s="88"/>
      <c r="BM89" s="88"/>
      <c r="BN89" s="88"/>
      <c r="BO89" s="88"/>
      <c r="BP89" s="7">
        <f t="shared" si="270"/>
        <v>0</v>
      </c>
      <c r="BQ89" s="7">
        <f t="shared" si="271"/>
        <v>0</v>
      </c>
      <c r="BR89" s="7">
        <f t="shared" si="271"/>
        <v>0</v>
      </c>
      <c r="BS89" s="7">
        <f t="shared" si="271"/>
        <v>0</v>
      </c>
      <c r="BT89" s="7">
        <f t="shared" si="271"/>
        <v>0</v>
      </c>
      <c r="BU89" s="7">
        <f t="shared" si="271"/>
        <v>0</v>
      </c>
      <c r="BV89" s="7">
        <f t="shared" si="271"/>
        <v>0</v>
      </c>
      <c r="BW89" s="7">
        <f t="shared" si="271"/>
        <v>0</v>
      </c>
      <c r="BX89" s="7">
        <f t="shared" si="271"/>
        <v>0</v>
      </c>
      <c r="BY89" s="7">
        <f t="shared" si="271"/>
        <v>0</v>
      </c>
      <c r="BZ89" s="7">
        <f t="shared" si="271"/>
        <v>0</v>
      </c>
      <c r="CA89" s="7">
        <f t="shared" si="271"/>
        <v>0</v>
      </c>
      <c r="CB89" s="7">
        <f t="shared" si="271"/>
        <v>0</v>
      </c>
      <c r="CC89" s="7">
        <f t="shared" ref="CC89:CC96" si="287">SUM(BQ89:CB89)</f>
        <v>0</v>
      </c>
      <c r="CD89" s="7">
        <f t="shared" si="272"/>
        <v>0</v>
      </c>
      <c r="CE89" t="b">
        <f t="shared" ref="CE89:CE97" si="288">CC89=CD89</f>
        <v>1</v>
      </c>
    </row>
    <row r="90" spans="3:83" outlineLevel="2" x14ac:dyDescent="0.5">
      <c r="C90" s="184" t="str">
        <f t="shared" si="252"/>
        <v/>
      </c>
      <c r="D90" s="184" t="str">
        <f t="shared" si="252"/>
        <v/>
      </c>
      <c r="E90" s="184" t="str">
        <f t="shared" si="253"/>
        <v/>
      </c>
      <c r="F90" s="184" t="str">
        <f t="shared" si="254"/>
        <v/>
      </c>
      <c r="G90" s="83"/>
      <c r="H90" s="331" t="str">
        <f t="shared" ref="H90:Q90" si="289">IF(H79="","",H79*VLOOKUP($F90,$D$193:$AD$203,H$190,FALSE))</f>
        <v/>
      </c>
      <c r="I90" s="331" t="str">
        <f t="shared" si="289"/>
        <v/>
      </c>
      <c r="J90" s="331" t="str">
        <f t="shared" si="289"/>
        <v/>
      </c>
      <c r="K90" s="331" t="str">
        <f t="shared" si="289"/>
        <v/>
      </c>
      <c r="L90" s="331" t="str">
        <f t="shared" si="289"/>
        <v/>
      </c>
      <c r="M90" s="331" t="str">
        <f t="shared" si="289"/>
        <v/>
      </c>
      <c r="N90" s="331" t="str">
        <f t="shared" si="289"/>
        <v/>
      </c>
      <c r="O90" s="331" t="str">
        <f t="shared" si="289"/>
        <v/>
      </c>
      <c r="P90" s="331" t="str">
        <f t="shared" si="289"/>
        <v/>
      </c>
      <c r="Q90" s="331" t="str">
        <f t="shared" si="289"/>
        <v/>
      </c>
      <c r="R90" s="7">
        <f t="shared" si="256"/>
        <v>0</v>
      </c>
      <c r="S90" s="83"/>
      <c r="T90" s="331" t="str">
        <f t="shared" ref="T90:AC90" si="290">IF(T79="","",T79*VLOOKUP($F90,$D$193:$AD$203,T$190,FALSE))</f>
        <v/>
      </c>
      <c r="U90" s="331" t="str">
        <f t="shared" si="290"/>
        <v/>
      </c>
      <c r="V90" s="331" t="str">
        <f t="shared" si="290"/>
        <v/>
      </c>
      <c r="W90" s="331" t="str">
        <f t="shared" si="290"/>
        <v/>
      </c>
      <c r="X90" s="331" t="str">
        <f t="shared" si="290"/>
        <v/>
      </c>
      <c r="Y90" s="331" t="str">
        <f t="shared" si="290"/>
        <v/>
      </c>
      <c r="Z90" s="331" t="str">
        <f t="shared" si="290"/>
        <v/>
      </c>
      <c r="AA90" s="331" t="str">
        <f t="shared" si="290"/>
        <v/>
      </c>
      <c r="AB90" s="331" t="str">
        <f t="shared" si="290"/>
        <v/>
      </c>
      <c r="AC90" s="331" t="str">
        <f t="shared" si="290"/>
        <v/>
      </c>
      <c r="AD90" s="7">
        <f t="shared" si="258"/>
        <v>0</v>
      </c>
      <c r="AE90" s="83"/>
      <c r="AF90" s="7" t="str">
        <f t="shared" si="275"/>
        <v/>
      </c>
      <c r="AG90" s="7" t="str">
        <f t="shared" si="276"/>
        <v/>
      </c>
      <c r="AH90" s="7" t="str">
        <f t="shared" si="277"/>
        <v/>
      </c>
      <c r="AI90" s="7" t="str">
        <f t="shared" si="278"/>
        <v/>
      </c>
      <c r="AJ90" s="7" t="str">
        <f t="shared" si="279"/>
        <v/>
      </c>
      <c r="AK90" s="7" t="str">
        <f t="shared" si="280"/>
        <v/>
      </c>
      <c r="AL90" s="7" t="str">
        <f t="shared" si="281"/>
        <v/>
      </c>
      <c r="AM90" s="7" t="str">
        <f t="shared" si="282"/>
        <v/>
      </c>
      <c r="AN90" s="7" t="str">
        <f t="shared" si="283"/>
        <v/>
      </c>
      <c r="AO90" s="7" t="str">
        <f t="shared" si="284"/>
        <v/>
      </c>
      <c r="AP90" s="7">
        <f t="shared" si="260"/>
        <v>0</v>
      </c>
      <c r="AQ90" s="83"/>
      <c r="AR90" s="7" t="str">
        <f t="shared" si="285"/>
        <v/>
      </c>
      <c r="AS90" s="7" t="str">
        <f t="shared" si="286"/>
        <v/>
      </c>
      <c r="AT90" s="7" t="str">
        <f t="shared" si="261"/>
        <v/>
      </c>
      <c r="AU90" s="7" t="str">
        <f t="shared" si="262"/>
        <v/>
      </c>
      <c r="AV90" s="7" t="str">
        <f t="shared" si="263"/>
        <v/>
      </c>
      <c r="AW90" s="7" t="str">
        <f t="shared" si="264"/>
        <v/>
      </c>
      <c r="AX90" s="7" t="str">
        <f t="shared" si="265"/>
        <v/>
      </c>
      <c r="AY90" s="7" t="str">
        <f t="shared" si="266"/>
        <v/>
      </c>
      <c r="AZ90" s="7" t="str">
        <f t="shared" si="267"/>
        <v/>
      </c>
      <c r="BA90" s="7" t="str">
        <f t="shared" si="268"/>
        <v/>
      </c>
      <c r="BB90" s="7">
        <f t="shared" si="269"/>
        <v>0</v>
      </c>
      <c r="BC90" s="83"/>
      <c r="BD90" s="88"/>
      <c r="BE90" s="88"/>
      <c r="BF90" s="88"/>
      <c r="BG90" s="88"/>
      <c r="BH90" s="88"/>
      <c r="BI90" s="88"/>
      <c r="BJ90" s="88"/>
      <c r="BK90" s="88"/>
      <c r="BL90" s="88"/>
      <c r="BM90" s="88"/>
      <c r="BN90" s="88"/>
      <c r="BO90" s="88"/>
      <c r="BP90" s="7">
        <f t="shared" si="270"/>
        <v>0</v>
      </c>
      <c r="BQ90" s="7">
        <f t="shared" si="271"/>
        <v>0</v>
      </c>
      <c r="BR90" s="7">
        <f t="shared" si="271"/>
        <v>0</v>
      </c>
      <c r="BS90" s="7">
        <f t="shared" si="271"/>
        <v>0</v>
      </c>
      <c r="BT90" s="7">
        <f t="shared" si="271"/>
        <v>0</v>
      </c>
      <c r="BU90" s="7">
        <f t="shared" si="271"/>
        <v>0</v>
      </c>
      <c r="BV90" s="7">
        <f t="shared" si="271"/>
        <v>0</v>
      </c>
      <c r="BW90" s="7">
        <f t="shared" si="271"/>
        <v>0</v>
      </c>
      <c r="BX90" s="7">
        <f t="shared" si="271"/>
        <v>0</v>
      </c>
      <c r="BY90" s="7">
        <f t="shared" si="271"/>
        <v>0</v>
      </c>
      <c r="BZ90" s="7">
        <f t="shared" si="271"/>
        <v>0</v>
      </c>
      <c r="CA90" s="7">
        <f t="shared" si="271"/>
        <v>0</v>
      </c>
      <c r="CB90" s="7">
        <f t="shared" si="271"/>
        <v>0</v>
      </c>
      <c r="CC90" s="7">
        <f t="shared" si="287"/>
        <v>0</v>
      </c>
      <c r="CD90" s="7">
        <f t="shared" si="272"/>
        <v>0</v>
      </c>
      <c r="CE90" t="b">
        <f t="shared" si="288"/>
        <v>1</v>
      </c>
    </row>
    <row r="91" spans="3:83" outlineLevel="2" x14ac:dyDescent="0.5">
      <c r="C91" s="184" t="str">
        <f t="shared" si="252"/>
        <v/>
      </c>
      <c r="D91" s="184" t="str">
        <f t="shared" si="252"/>
        <v/>
      </c>
      <c r="E91" s="184" t="str">
        <f t="shared" si="253"/>
        <v/>
      </c>
      <c r="F91" s="184" t="str">
        <f t="shared" si="254"/>
        <v/>
      </c>
      <c r="G91" s="83"/>
      <c r="H91" s="331" t="str">
        <f t="shared" ref="H91:Q91" si="291">IF(H80="","",H80*VLOOKUP($F91,$D$193:$AD$203,H$190,FALSE))</f>
        <v/>
      </c>
      <c r="I91" s="331" t="str">
        <f t="shared" si="291"/>
        <v/>
      </c>
      <c r="J91" s="331" t="str">
        <f t="shared" si="291"/>
        <v/>
      </c>
      <c r="K91" s="331" t="str">
        <f t="shared" si="291"/>
        <v/>
      </c>
      <c r="L91" s="331" t="str">
        <f t="shared" si="291"/>
        <v/>
      </c>
      <c r="M91" s="331" t="str">
        <f t="shared" si="291"/>
        <v/>
      </c>
      <c r="N91" s="331" t="str">
        <f t="shared" si="291"/>
        <v/>
      </c>
      <c r="O91" s="331" t="str">
        <f t="shared" si="291"/>
        <v/>
      </c>
      <c r="P91" s="331" t="str">
        <f t="shared" si="291"/>
        <v/>
      </c>
      <c r="Q91" s="331" t="str">
        <f t="shared" si="291"/>
        <v/>
      </c>
      <c r="R91" s="7">
        <f t="shared" si="256"/>
        <v>0</v>
      </c>
      <c r="S91" s="83"/>
      <c r="T91" s="331" t="str">
        <f t="shared" ref="T91:AC91" si="292">IF(T80="","",T80*VLOOKUP($F91,$D$193:$AD$203,T$190,FALSE))</f>
        <v/>
      </c>
      <c r="U91" s="331" t="str">
        <f t="shared" si="292"/>
        <v/>
      </c>
      <c r="V91" s="331" t="str">
        <f t="shared" si="292"/>
        <v/>
      </c>
      <c r="W91" s="331" t="str">
        <f t="shared" si="292"/>
        <v/>
      </c>
      <c r="X91" s="331" t="str">
        <f t="shared" si="292"/>
        <v/>
      </c>
      <c r="Y91" s="331" t="str">
        <f t="shared" si="292"/>
        <v/>
      </c>
      <c r="Z91" s="331" t="str">
        <f t="shared" si="292"/>
        <v/>
      </c>
      <c r="AA91" s="331" t="str">
        <f t="shared" si="292"/>
        <v/>
      </c>
      <c r="AB91" s="331" t="str">
        <f t="shared" si="292"/>
        <v/>
      </c>
      <c r="AC91" s="331" t="str">
        <f t="shared" si="292"/>
        <v/>
      </c>
      <c r="AD91" s="7">
        <f t="shared" si="258"/>
        <v>0</v>
      </c>
      <c r="AE91" s="83"/>
      <c r="AF91" s="7" t="str">
        <f t="shared" si="275"/>
        <v/>
      </c>
      <c r="AG91" s="7" t="str">
        <f t="shared" si="276"/>
        <v/>
      </c>
      <c r="AH91" s="7" t="str">
        <f t="shared" si="277"/>
        <v/>
      </c>
      <c r="AI91" s="7" t="str">
        <f t="shared" si="278"/>
        <v/>
      </c>
      <c r="AJ91" s="7" t="str">
        <f t="shared" si="279"/>
        <v/>
      </c>
      <c r="AK91" s="7" t="str">
        <f t="shared" si="280"/>
        <v/>
      </c>
      <c r="AL91" s="7" t="str">
        <f t="shared" si="281"/>
        <v/>
      </c>
      <c r="AM91" s="7" t="str">
        <f t="shared" si="282"/>
        <v/>
      </c>
      <c r="AN91" s="7" t="str">
        <f t="shared" si="283"/>
        <v/>
      </c>
      <c r="AO91" s="7" t="str">
        <f t="shared" si="284"/>
        <v/>
      </c>
      <c r="AP91" s="7">
        <f t="shared" si="260"/>
        <v>0</v>
      </c>
      <c r="AQ91" s="83"/>
      <c r="AR91" s="7" t="str">
        <f t="shared" si="285"/>
        <v/>
      </c>
      <c r="AS91" s="7" t="str">
        <f t="shared" si="286"/>
        <v/>
      </c>
      <c r="AT91" s="7" t="str">
        <f t="shared" si="261"/>
        <v/>
      </c>
      <c r="AU91" s="7" t="str">
        <f t="shared" si="262"/>
        <v/>
      </c>
      <c r="AV91" s="7" t="str">
        <f t="shared" si="263"/>
        <v/>
      </c>
      <c r="AW91" s="7" t="str">
        <f t="shared" si="264"/>
        <v/>
      </c>
      <c r="AX91" s="7" t="str">
        <f t="shared" si="265"/>
        <v/>
      </c>
      <c r="AY91" s="7" t="str">
        <f t="shared" si="266"/>
        <v/>
      </c>
      <c r="AZ91" s="7" t="str">
        <f t="shared" si="267"/>
        <v/>
      </c>
      <c r="BA91" s="7" t="str">
        <f t="shared" si="268"/>
        <v/>
      </c>
      <c r="BB91" s="7">
        <f t="shared" si="269"/>
        <v>0</v>
      </c>
      <c r="BC91" s="83"/>
      <c r="BD91" s="88"/>
      <c r="BE91" s="88"/>
      <c r="BF91" s="88"/>
      <c r="BG91" s="88"/>
      <c r="BH91" s="88"/>
      <c r="BI91" s="88"/>
      <c r="BJ91" s="88"/>
      <c r="BK91" s="88"/>
      <c r="BL91" s="88"/>
      <c r="BM91" s="88"/>
      <c r="BN91" s="88"/>
      <c r="BO91" s="88"/>
      <c r="BP91" s="7">
        <f t="shared" si="270"/>
        <v>0</v>
      </c>
      <c r="BQ91" s="7">
        <f t="shared" si="271"/>
        <v>0</v>
      </c>
      <c r="BR91" s="7">
        <f t="shared" si="271"/>
        <v>0</v>
      </c>
      <c r="BS91" s="7">
        <f t="shared" si="271"/>
        <v>0</v>
      </c>
      <c r="BT91" s="7">
        <f t="shared" si="271"/>
        <v>0</v>
      </c>
      <c r="BU91" s="7">
        <f t="shared" si="271"/>
        <v>0</v>
      </c>
      <c r="BV91" s="7">
        <f t="shared" si="271"/>
        <v>0</v>
      </c>
      <c r="BW91" s="7">
        <f t="shared" si="271"/>
        <v>0</v>
      </c>
      <c r="BX91" s="7">
        <f t="shared" si="271"/>
        <v>0</v>
      </c>
      <c r="BY91" s="7">
        <f t="shared" si="271"/>
        <v>0</v>
      </c>
      <c r="BZ91" s="7">
        <f t="shared" si="271"/>
        <v>0</v>
      </c>
      <c r="CA91" s="7">
        <f t="shared" si="271"/>
        <v>0</v>
      </c>
      <c r="CB91" s="7">
        <f t="shared" si="271"/>
        <v>0</v>
      </c>
      <c r="CC91" s="7">
        <f t="shared" si="287"/>
        <v>0</v>
      </c>
      <c r="CD91" s="7">
        <f t="shared" si="272"/>
        <v>0</v>
      </c>
      <c r="CE91" t="b">
        <f t="shared" si="288"/>
        <v>1</v>
      </c>
    </row>
    <row r="92" spans="3:83" outlineLevel="2" x14ac:dyDescent="0.5">
      <c r="C92" s="184" t="str">
        <f t="shared" si="252"/>
        <v/>
      </c>
      <c r="D92" s="184" t="str">
        <f t="shared" si="252"/>
        <v/>
      </c>
      <c r="E92" s="184" t="str">
        <f t="shared" si="253"/>
        <v/>
      </c>
      <c r="F92" s="184" t="str">
        <f t="shared" si="254"/>
        <v/>
      </c>
      <c r="G92" s="83"/>
      <c r="H92" s="331" t="str">
        <f t="shared" ref="H92:Q92" si="293">IF(H81="","",H81*VLOOKUP($F92,$D$193:$AD$203,H$190,FALSE))</f>
        <v/>
      </c>
      <c r="I92" s="331" t="str">
        <f t="shared" si="293"/>
        <v/>
      </c>
      <c r="J92" s="331" t="str">
        <f t="shared" si="293"/>
        <v/>
      </c>
      <c r="K92" s="331" t="str">
        <f t="shared" si="293"/>
        <v/>
      </c>
      <c r="L92" s="331" t="str">
        <f t="shared" si="293"/>
        <v/>
      </c>
      <c r="M92" s="331" t="str">
        <f t="shared" si="293"/>
        <v/>
      </c>
      <c r="N92" s="331" t="str">
        <f t="shared" si="293"/>
        <v/>
      </c>
      <c r="O92" s="331" t="str">
        <f t="shared" si="293"/>
        <v/>
      </c>
      <c r="P92" s="331" t="str">
        <f t="shared" si="293"/>
        <v/>
      </c>
      <c r="Q92" s="331" t="str">
        <f t="shared" si="293"/>
        <v/>
      </c>
      <c r="R92" s="7">
        <f t="shared" si="256"/>
        <v>0</v>
      </c>
      <c r="S92" s="83"/>
      <c r="T92" s="331" t="str">
        <f t="shared" ref="T92:AC92" si="294">IF(T81="","",T81*VLOOKUP($F92,$D$193:$AD$203,T$190,FALSE))</f>
        <v/>
      </c>
      <c r="U92" s="331" t="str">
        <f t="shared" si="294"/>
        <v/>
      </c>
      <c r="V92" s="331" t="str">
        <f t="shared" si="294"/>
        <v/>
      </c>
      <c r="W92" s="331" t="str">
        <f t="shared" si="294"/>
        <v/>
      </c>
      <c r="X92" s="331" t="str">
        <f t="shared" si="294"/>
        <v/>
      </c>
      <c r="Y92" s="331" t="str">
        <f t="shared" si="294"/>
        <v/>
      </c>
      <c r="Z92" s="331" t="str">
        <f t="shared" si="294"/>
        <v/>
      </c>
      <c r="AA92" s="331" t="str">
        <f t="shared" si="294"/>
        <v/>
      </c>
      <c r="AB92" s="331" t="str">
        <f t="shared" si="294"/>
        <v/>
      </c>
      <c r="AC92" s="331" t="str">
        <f t="shared" si="294"/>
        <v/>
      </c>
      <c r="AD92" s="7">
        <f t="shared" si="258"/>
        <v>0</v>
      </c>
      <c r="AE92" s="83"/>
      <c r="AF92" s="7" t="str">
        <f t="shared" si="275"/>
        <v/>
      </c>
      <c r="AG92" s="7" t="str">
        <f t="shared" si="276"/>
        <v/>
      </c>
      <c r="AH92" s="7" t="str">
        <f t="shared" si="277"/>
        <v/>
      </c>
      <c r="AI92" s="7" t="str">
        <f t="shared" si="278"/>
        <v/>
      </c>
      <c r="AJ92" s="7" t="str">
        <f t="shared" si="279"/>
        <v/>
      </c>
      <c r="AK92" s="7" t="str">
        <f t="shared" si="280"/>
        <v/>
      </c>
      <c r="AL92" s="7" t="str">
        <f t="shared" si="281"/>
        <v/>
      </c>
      <c r="AM92" s="7" t="str">
        <f t="shared" si="282"/>
        <v/>
      </c>
      <c r="AN92" s="7" t="str">
        <f t="shared" si="283"/>
        <v/>
      </c>
      <c r="AO92" s="7" t="str">
        <f t="shared" si="284"/>
        <v/>
      </c>
      <c r="AP92" s="7">
        <f t="shared" si="260"/>
        <v>0</v>
      </c>
      <c r="AQ92" s="83"/>
      <c r="AR92" s="7" t="str">
        <f t="shared" si="285"/>
        <v/>
      </c>
      <c r="AS92" s="7" t="str">
        <f t="shared" si="286"/>
        <v/>
      </c>
      <c r="AT92" s="7" t="str">
        <f t="shared" si="261"/>
        <v/>
      </c>
      <c r="AU92" s="7" t="str">
        <f t="shared" si="262"/>
        <v/>
      </c>
      <c r="AV92" s="7" t="str">
        <f t="shared" si="263"/>
        <v/>
      </c>
      <c r="AW92" s="7" t="str">
        <f t="shared" si="264"/>
        <v/>
      </c>
      <c r="AX92" s="7" t="str">
        <f t="shared" si="265"/>
        <v/>
      </c>
      <c r="AY92" s="7" t="str">
        <f t="shared" si="266"/>
        <v/>
      </c>
      <c r="AZ92" s="7" t="str">
        <f t="shared" si="267"/>
        <v/>
      </c>
      <c r="BA92" s="7" t="str">
        <f t="shared" si="268"/>
        <v/>
      </c>
      <c r="BB92" s="7">
        <f t="shared" si="269"/>
        <v>0</v>
      </c>
      <c r="BC92" s="83"/>
      <c r="BD92" s="88"/>
      <c r="BE92" s="88"/>
      <c r="BF92" s="88"/>
      <c r="BG92" s="88"/>
      <c r="BH92" s="88"/>
      <c r="BI92" s="88"/>
      <c r="BJ92" s="88"/>
      <c r="BK92" s="88"/>
      <c r="BL92" s="88"/>
      <c r="BM92" s="88"/>
      <c r="BN92" s="88"/>
      <c r="BO92" s="88"/>
      <c r="BP92" s="7">
        <f t="shared" si="270"/>
        <v>0</v>
      </c>
      <c r="BQ92" s="7">
        <f t="shared" si="271"/>
        <v>0</v>
      </c>
      <c r="BR92" s="7">
        <f t="shared" si="271"/>
        <v>0</v>
      </c>
      <c r="BS92" s="7">
        <f t="shared" si="271"/>
        <v>0</v>
      </c>
      <c r="BT92" s="7">
        <f t="shared" si="271"/>
        <v>0</v>
      </c>
      <c r="BU92" s="7">
        <f t="shared" si="271"/>
        <v>0</v>
      </c>
      <c r="BV92" s="7">
        <f t="shared" si="271"/>
        <v>0</v>
      </c>
      <c r="BW92" s="7">
        <f t="shared" si="271"/>
        <v>0</v>
      </c>
      <c r="BX92" s="7">
        <f t="shared" si="271"/>
        <v>0</v>
      </c>
      <c r="BY92" s="7">
        <f t="shared" si="271"/>
        <v>0</v>
      </c>
      <c r="BZ92" s="7">
        <f t="shared" si="271"/>
        <v>0</v>
      </c>
      <c r="CA92" s="7">
        <f t="shared" si="271"/>
        <v>0</v>
      </c>
      <c r="CB92" s="7">
        <f t="shared" si="271"/>
        <v>0</v>
      </c>
      <c r="CC92" s="7">
        <f t="shared" si="287"/>
        <v>0</v>
      </c>
      <c r="CD92" s="7">
        <f t="shared" si="272"/>
        <v>0</v>
      </c>
      <c r="CE92" t="b">
        <f t="shared" si="288"/>
        <v>1</v>
      </c>
    </row>
    <row r="93" spans="3:83" outlineLevel="2" x14ac:dyDescent="0.5">
      <c r="C93" s="184" t="str">
        <f t="shared" si="252"/>
        <v/>
      </c>
      <c r="D93" s="184" t="str">
        <f t="shared" si="252"/>
        <v/>
      </c>
      <c r="E93" s="184" t="str">
        <f t="shared" si="253"/>
        <v/>
      </c>
      <c r="F93" s="184" t="str">
        <f t="shared" si="254"/>
        <v/>
      </c>
      <c r="G93" s="83"/>
      <c r="H93" s="331" t="str">
        <f t="shared" ref="H93:Q93" si="295">IF(H82="","",H82*VLOOKUP($F93,$D$193:$AD$203,H$190,FALSE))</f>
        <v/>
      </c>
      <c r="I93" s="331" t="str">
        <f t="shared" si="295"/>
        <v/>
      </c>
      <c r="J93" s="331" t="str">
        <f t="shared" si="295"/>
        <v/>
      </c>
      <c r="K93" s="331" t="str">
        <f t="shared" si="295"/>
        <v/>
      </c>
      <c r="L93" s="331" t="str">
        <f t="shared" si="295"/>
        <v/>
      </c>
      <c r="M93" s="331" t="str">
        <f t="shared" si="295"/>
        <v/>
      </c>
      <c r="N93" s="331" t="str">
        <f t="shared" si="295"/>
        <v/>
      </c>
      <c r="O93" s="331" t="str">
        <f t="shared" si="295"/>
        <v/>
      </c>
      <c r="P93" s="331" t="str">
        <f t="shared" si="295"/>
        <v/>
      </c>
      <c r="Q93" s="331" t="str">
        <f t="shared" si="295"/>
        <v/>
      </c>
      <c r="R93" s="7">
        <f t="shared" si="256"/>
        <v>0</v>
      </c>
      <c r="S93" s="83"/>
      <c r="T93" s="331" t="str">
        <f t="shared" ref="T93:AC93" si="296">IF(T82="","",T82*VLOOKUP($F93,$D$193:$AD$203,T$190,FALSE))</f>
        <v/>
      </c>
      <c r="U93" s="331" t="str">
        <f t="shared" si="296"/>
        <v/>
      </c>
      <c r="V93" s="331" t="str">
        <f t="shared" si="296"/>
        <v/>
      </c>
      <c r="W93" s="331" t="str">
        <f t="shared" si="296"/>
        <v/>
      </c>
      <c r="X93" s="331" t="str">
        <f t="shared" si="296"/>
        <v/>
      </c>
      <c r="Y93" s="331" t="str">
        <f t="shared" si="296"/>
        <v/>
      </c>
      <c r="Z93" s="331" t="str">
        <f t="shared" si="296"/>
        <v/>
      </c>
      <c r="AA93" s="331" t="str">
        <f t="shared" si="296"/>
        <v/>
      </c>
      <c r="AB93" s="331" t="str">
        <f t="shared" si="296"/>
        <v/>
      </c>
      <c r="AC93" s="331" t="str">
        <f t="shared" si="296"/>
        <v/>
      </c>
      <c r="AD93" s="7">
        <f t="shared" si="258"/>
        <v>0</v>
      </c>
      <c r="AE93" s="83"/>
      <c r="AF93" s="7" t="str">
        <f t="shared" si="275"/>
        <v/>
      </c>
      <c r="AG93" s="7" t="str">
        <f t="shared" si="276"/>
        <v/>
      </c>
      <c r="AH93" s="7" t="str">
        <f t="shared" si="277"/>
        <v/>
      </c>
      <c r="AI93" s="7" t="str">
        <f t="shared" si="278"/>
        <v/>
      </c>
      <c r="AJ93" s="7" t="str">
        <f t="shared" si="279"/>
        <v/>
      </c>
      <c r="AK93" s="7" t="str">
        <f t="shared" si="280"/>
        <v/>
      </c>
      <c r="AL93" s="7" t="str">
        <f t="shared" si="281"/>
        <v/>
      </c>
      <c r="AM93" s="7" t="str">
        <f t="shared" si="282"/>
        <v/>
      </c>
      <c r="AN93" s="7" t="str">
        <f t="shared" si="283"/>
        <v/>
      </c>
      <c r="AO93" s="7" t="str">
        <f t="shared" si="284"/>
        <v/>
      </c>
      <c r="AP93" s="7">
        <f t="shared" si="260"/>
        <v>0</v>
      </c>
      <c r="AQ93" s="83"/>
      <c r="AR93" s="7" t="str">
        <f t="shared" si="285"/>
        <v/>
      </c>
      <c r="AS93" s="7" t="str">
        <f t="shared" si="286"/>
        <v/>
      </c>
      <c r="AT93" s="7" t="str">
        <f t="shared" si="261"/>
        <v/>
      </c>
      <c r="AU93" s="7" t="str">
        <f t="shared" si="262"/>
        <v/>
      </c>
      <c r="AV93" s="7" t="str">
        <f t="shared" si="263"/>
        <v/>
      </c>
      <c r="AW93" s="7" t="str">
        <f t="shared" si="264"/>
        <v/>
      </c>
      <c r="AX93" s="7" t="str">
        <f t="shared" si="265"/>
        <v/>
      </c>
      <c r="AY93" s="7" t="str">
        <f t="shared" si="266"/>
        <v/>
      </c>
      <c r="AZ93" s="7" t="str">
        <f t="shared" si="267"/>
        <v/>
      </c>
      <c r="BA93" s="7" t="str">
        <f t="shared" si="268"/>
        <v/>
      </c>
      <c r="BB93" s="7">
        <f t="shared" si="269"/>
        <v>0</v>
      </c>
      <c r="BC93" s="83"/>
      <c r="BD93" s="88"/>
      <c r="BE93" s="88"/>
      <c r="BF93" s="88"/>
      <c r="BG93" s="88"/>
      <c r="BH93" s="88"/>
      <c r="BI93" s="88"/>
      <c r="BJ93" s="88"/>
      <c r="BK93" s="88"/>
      <c r="BL93" s="88"/>
      <c r="BM93" s="88"/>
      <c r="BN93" s="88"/>
      <c r="BO93" s="88"/>
      <c r="BP93" s="7">
        <f t="shared" si="270"/>
        <v>0</v>
      </c>
      <c r="BQ93" s="7">
        <f t="shared" si="271"/>
        <v>0</v>
      </c>
      <c r="BR93" s="7">
        <f t="shared" si="271"/>
        <v>0</v>
      </c>
      <c r="BS93" s="7">
        <f t="shared" si="271"/>
        <v>0</v>
      </c>
      <c r="BT93" s="7">
        <f t="shared" si="271"/>
        <v>0</v>
      </c>
      <c r="BU93" s="7">
        <f t="shared" si="271"/>
        <v>0</v>
      </c>
      <c r="BV93" s="7">
        <f t="shared" si="271"/>
        <v>0</v>
      </c>
      <c r="BW93" s="7">
        <f t="shared" si="271"/>
        <v>0</v>
      </c>
      <c r="BX93" s="7">
        <f t="shared" si="271"/>
        <v>0</v>
      </c>
      <c r="BY93" s="7">
        <f t="shared" si="271"/>
        <v>0</v>
      </c>
      <c r="BZ93" s="7">
        <f t="shared" si="271"/>
        <v>0</v>
      </c>
      <c r="CA93" s="7">
        <f t="shared" si="271"/>
        <v>0</v>
      </c>
      <c r="CB93" s="7">
        <f t="shared" si="271"/>
        <v>0</v>
      </c>
      <c r="CC93" s="7">
        <f t="shared" si="287"/>
        <v>0</v>
      </c>
      <c r="CD93" s="7">
        <f t="shared" si="272"/>
        <v>0</v>
      </c>
      <c r="CE93" t="b">
        <f t="shared" si="288"/>
        <v>1</v>
      </c>
    </row>
    <row r="94" spans="3:83" outlineLevel="2" x14ac:dyDescent="0.5">
      <c r="C94" s="184" t="str">
        <f t="shared" si="252"/>
        <v/>
      </c>
      <c r="D94" s="184" t="str">
        <f t="shared" si="252"/>
        <v/>
      </c>
      <c r="E94" s="184" t="str">
        <f t="shared" si="253"/>
        <v/>
      </c>
      <c r="F94" s="184" t="str">
        <f t="shared" si="254"/>
        <v/>
      </c>
      <c r="G94" s="83"/>
      <c r="H94" s="331" t="str">
        <f t="shared" ref="H94:Q94" si="297">IF(H83="","",H83*VLOOKUP($F94,$D$193:$AD$203,H$190,FALSE))</f>
        <v/>
      </c>
      <c r="I94" s="331" t="str">
        <f t="shared" si="297"/>
        <v/>
      </c>
      <c r="J94" s="331" t="str">
        <f t="shared" si="297"/>
        <v/>
      </c>
      <c r="K94" s="331" t="str">
        <f t="shared" si="297"/>
        <v/>
      </c>
      <c r="L94" s="331" t="str">
        <f t="shared" si="297"/>
        <v/>
      </c>
      <c r="M94" s="331" t="str">
        <f t="shared" si="297"/>
        <v/>
      </c>
      <c r="N94" s="331" t="str">
        <f t="shared" si="297"/>
        <v/>
      </c>
      <c r="O94" s="331" t="str">
        <f t="shared" si="297"/>
        <v/>
      </c>
      <c r="P94" s="331" t="str">
        <f t="shared" si="297"/>
        <v/>
      </c>
      <c r="Q94" s="331" t="str">
        <f t="shared" si="297"/>
        <v/>
      </c>
      <c r="R94" s="7">
        <f t="shared" si="256"/>
        <v>0</v>
      </c>
      <c r="S94" s="83"/>
      <c r="T94" s="331" t="str">
        <f t="shared" ref="T94:AC94" si="298">IF(T83="","",T83*VLOOKUP($F94,$D$193:$AD$203,T$190,FALSE))</f>
        <v/>
      </c>
      <c r="U94" s="331" t="str">
        <f t="shared" si="298"/>
        <v/>
      </c>
      <c r="V94" s="331" t="str">
        <f t="shared" si="298"/>
        <v/>
      </c>
      <c r="W94" s="331" t="str">
        <f t="shared" si="298"/>
        <v/>
      </c>
      <c r="X94" s="331" t="str">
        <f t="shared" si="298"/>
        <v/>
      </c>
      <c r="Y94" s="331" t="str">
        <f t="shared" si="298"/>
        <v/>
      </c>
      <c r="Z94" s="331" t="str">
        <f t="shared" si="298"/>
        <v/>
      </c>
      <c r="AA94" s="331" t="str">
        <f t="shared" si="298"/>
        <v/>
      </c>
      <c r="AB94" s="331" t="str">
        <f t="shared" si="298"/>
        <v/>
      </c>
      <c r="AC94" s="331" t="str">
        <f t="shared" si="298"/>
        <v/>
      </c>
      <c r="AD94" s="7">
        <f t="shared" si="258"/>
        <v>0</v>
      </c>
      <c r="AE94" s="83"/>
      <c r="AF94" s="7" t="str">
        <f t="shared" si="275"/>
        <v/>
      </c>
      <c r="AG94" s="7" t="str">
        <f t="shared" si="276"/>
        <v/>
      </c>
      <c r="AH94" s="7" t="str">
        <f t="shared" si="277"/>
        <v/>
      </c>
      <c r="AI94" s="7" t="str">
        <f t="shared" si="278"/>
        <v/>
      </c>
      <c r="AJ94" s="7" t="str">
        <f t="shared" si="279"/>
        <v/>
      </c>
      <c r="AK94" s="7" t="str">
        <f t="shared" si="280"/>
        <v/>
      </c>
      <c r="AL94" s="7" t="str">
        <f t="shared" si="281"/>
        <v/>
      </c>
      <c r="AM94" s="7" t="str">
        <f t="shared" si="282"/>
        <v/>
      </c>
      <c r="AN94" s="7" t="str">
        <f t="shared" si="283"/>
        <v/>
      </c>
      <c r="AO94" s="7" t="str">
        <f t="shared" si="284"/>
        <v/>
      </c>
      <c r="AP94" s="7">
        <f t="shared" si="260"/>
        <v>0</v>
      </c>
      <c r="AQ94" s="83"/>
      <c r="AR94" s="7" t="str">
        <f t="shared" si="285"/>
        <v/>
      </c>
      <c r="AS94" s="7" t="str">
        <f t="shared" si="286"/>
        <v/>
      </c>
      <c r="AT94" s="7" t="str">
        <f t="shared" si="261"/>
        <v/>
      </c>
      <c r="AU94" s="7" t="str">
        <f t="shared" si="262"/>
        <v/>
      </c>
      <c r="AV94" s="7" t="str">
        <f t="shared" si="263"/>
        <v/>
      </c>
      <c r="AW94" s="7" t="str">
        <f t="shared" si="264"/>
        <v/>
      </c>
      <c r="AX94" s="7" t="str">
        <f t="shared" si="265"/>
        <v/>
      </c>
      <c r="AY94" s="7" t="str">
        <f t="shared" si="266"/>
        <v/>
      </c>
      <c r="AZ94" s="7" t="str">
        <f t="shared" si="267"/>
        <v/>
      </c>
      <c r="BA94" s="7" t="str">
        <f t="shared" si="268"/>
        <v/>
      </c>
      <c r="BB94" s="7">
        <f t="shared" si="269"/>
        <v>0</v>
      </c>
      <c r="BC94" s="83"/>
      <c r="BD94" s="88"/>
      <c r="BE94" s="88"/>
      <c r="BF94" s="88"/>
      <c r="BG94" s="88"/>
      <c r="BH94" s="88"/>
      <c r="BI94" s="88"/>
      <c r="BJ94" s="88"/>
      <c r="BK94" s="88"/>
      <c r="BL94" s="88"/>
      <c r="BM94" s="88"/>
      <c r="BN94" s="88"/>
      <c r="BO94" s="88"/>
      <c r="BP94" s="7">
        <f t="shared" si="270"/>
        <v>0</v>
      </c>
      <c r="BQ94" s="7">
        <f t="shared" si="271"/>
        <v>0</v>
      </c>
      <c r="BR94" s="7">
        <f t="shared" si="271"/>
        <v>0</v>
      </c>
      <c r="BS94" s="7">
        <f t="shared" si="271"/>
        <v>0</v>
      </c>
      <c r="BT94" s="7">
        <f t="shared" si="271"/>
        <v>0</v>
      </c>
      <c r="BU94" s="7">
        <f t="shared" si="271"/>
        <v>0</v>
      </c>
      <c r="BV94" s="7">
        <f t="shared" si="271"/>
        <v>0</v>
      </c>
      <c r="BW94" s="7">
        <f t="shared" si="271"/>
        <v>0</v>
      </c>
      <c r="BX94" s="7">
        <f t="shared" si="271"/>
        <v>0</v>
      </c>
      <c r="BY94" s="7">
        <f t="shared" si="271"/>
        <v>0</v>
      </c>
      <c r="BZ94" s="7">
        <f t="shared" si="271"/>
        <v>0</v>
      </c>
      <c r="CA94" s="7">
        <f t="shared" si="271"/>
        <v>0</v>
      </c>
      <c r="CB94" s="7">
        <f t="shared" si="271"/>
        <v>0</v>
      </c>
      <c r="CC94" s="7">
        <f t="shared" si="287"/>
        <v>0</v>
      </c>
      <c r="CD94" s="7">
        <f t="shared" si="272"/>
        <v>0</v>
      </c>
      <c r="CE94" t="b">
        <f t="shared" si="288"/>
        <v>1</v>
      </c>
    </row>
    <row r="95" spans="3:83" outlineLevel="2" x14ac:dyDescent="0.5">
      <c r="C95" s="184" t="str">
        <f t="shared" si="252"/>
        <v/>
      </c>
      <c r="D95" s="184" t="str">
        <f t="shared" si="252"/>
        <v/>
      </c>
      <c r="E95" s="184" t="str">
        <f t="shared" si="253"/>
        <v/>
      </c>
      <c r="F95" s="184" t="str">
        <f t="shared" si="254"/>
        <v/>
      </c>
      <c r="G95" s="83"/>
      <c r="H95" s="331" t="str">
        <f t="shared" ref="H95:Q95" si="299">IF(H84="","",H84*VLOOKUP($F95,$D$193:$AD$203,H$190,FALSE))</f>
        <v/>
      </c>
      <c r="I95" s="331" t="str">
        <f t="shared" si="299"/>
        <v/>
      </c>
      <c r="J95" s="331" t="str">
        <f t="shared" si="299"/>
        <v/>
      </c>
      <c r="K95" s="331" t="str">
        <f t="shared" si="299"/>
        <v/>
      </c>
      <c r="L95" s="331" t="str">
        <f t="shared" si="299"/>
        <v/>
      </c>
      <c r="M95" s="331" t="str">
        <f t="shared" si="299"/>
        <v/>
      </c>
      <c r="N95" s="331" t="str">
        <f t="shared" si="299"/>
        <v/>
      </c>
      <c r="O95" s="331" t="str">
        <f t="shared" si="299"/>
        <v/>
      </c>
      <c r="P95" s="331" t="str">
        <f t="shared" si="299"/>
        <v/>
      </c>
      <c r="Q95" s="331" t="str">
        <f t="shared" si="299"/>
        <v/>
      </c>
      <c r="R95" s="7">
        <f t="shared" si="256"/>
        <v>0</v>
      </c>
      <c r="S95" s="83"/>
      <c r="T95" s="331" t="str">
        <f t="shared" ref="T95:AC95" si="300">IF(T84="","",T84*VLOOKUP($F95,$D$193:$AD$203,T$190,FALSE))</f>
        <v/>
      </c>
      <c r="U95" s="331" t="str">
        <f t="shared" si="300"/>
        <v/>
      </c>
      <c r="V95" s="331" t="str">
        <f t="shared" si="300"/>
        <v/>
      </c>
      <c r="W95" s="331" t="str">
        <f t="shared" si="300"/>
        <v/>
      </c>
      <c r="X95" s="331" t="str">
        <f t="shared" si="300"/>
        <v/>
      </c>
      <c r="Y95" s="331" t="str">
        <f t="shared" si="300"/>
        <v/>
      </c>
      <c r="Z95" s="331" t="str">
        <f t="shared" si="300"/>
        <v/>
      </c>
      <c r="AA95" s="331" t="str">
        <f t="shared" si="300"/>
        <v/>
      </c>
      <c r="AB95" s="331" t="str">
        <f t="shared" si="300"/>
        <v/>
      </c>
      <c r="AC95" s="331" t="str">
        <f t="shared" si="300"/>
        <v/>
      </c>
      <c r="AD95" s="7">
        <f t="shared" si="258"/>
        <v>0</v>
      </c>
      <c r="AE95" s="83"/>
      <c r="AF95" s="7" t="str">
        <f t="shared" si="275"/>
        <v/>
      </c>
      <c r="AG95" s="7" t="str">
        <f t="shared" si="276"/>
        <v/>
      </c>
      <c r="AH95" s="7" t="str">
        <f t="shared" si="277"/>
        <v/>
      </c>
      <c r="AI95" s="7" t="str">
        <f t="shared" si="278"/>
        <v/>
      </c>
      <c r="AJ95" s="7" t="str">
        <f t="shared" si="279"/>
        <v/>
      </c>
      <c r="AK95" s="7" t="str">
        <f t="shared" si="280"/>
        <v/>
      </c>
      <c r="AL95" s="7" t="str">
        <f t="shared" si="281"/>
        <v/>
      </c>
      <c r="AM95" s="7" t="str">
        <f t="shared" si="282"/>
        <v/>
      </c>
      <c r="AN95" s="7" t="str">
        <f t="shared" si="283"/>
        <v/>
      </c>
      <c r="AO95" s="7" t="str">
        <f t="shared" si="284"/>
        <v/>
      </c>
      <c r="AP95" s="7">
        <f t="shared" si="260"/>
        <v>0</v>
      </c>
      <c r="AQ95" s="83"/>
      <c r="AR95" s="7" t="str">
        <f t="shared" si="285"/>
        <v/>
      </c>
      <c r="AS95" s="7" t="str">
        <f t="shared" si="286"/>
        <v/>
      </c>
      <c r="AT95" s="7" t="str">
        <f t="shared" si="261"/>
        <v/>
      </c>
      <c r="AU95" s="7" t="str">
        <f t="shared" si="262"/>
        <v/>
      </c>
      <c r="AV95" s="7" t="str">
        <f t="shared" si="263"/>
        <v/>
      </c>
      <c r="AW95" s="7" t="str">
        <f t="shared" si="264"/>
        <v/>
      </c>
      <c r="AX95" s="7" t="str">
        <f t="shared" si="265"/>
        <v/>
      </c>
      <c r="AY95" s="7" t="str">
        <f t="shared" si="266"/>
        <v/>
      </c>
      <c r="AZ95" s="7" t="str">
        <f t="shared" si="267"/>
        <v/>
      </c>
      <c r="BA95" s="7" t="str">
        <f t="shared" si="268"/>
        <v/>
      </c>
      <c r="BB95" s="7">
        <f t="shared" si="269"/>
        <v>0</v>
      </c>
      <c r="BC95" s="83"/>
      <c r="BD95" s="88"/>
      <c r="BE95" s="88"/>
      <c r="BF95" s="88"/>
      <c r="BG95" s="88"/>
      <c r="BH95" s="88"/>
      <c r="BI95" s="88"/>
      <c r="BJ95" s="88"/>
      <c r="BK95" s="88"/>
      <c r="BL95" s="88"/>
      <c r="BM95" s="88"/>
      <c r="BN95" s="88"/>
      <c r="BO95" s="88"/>
      <c r="BP95" s="7">
        <f t="shared" si="270"/>
        <v>0</v>
      </c>
      <c r="BQ95" s="7">
        <f t="shared" si="271"/>
        <v>0</v>
      </c>
      <c r="BR95" s="7">
        <f t="shared" si="271"/>
        <v>0</v>
      </c>
      <c r="BS95" s="7">
        <f t="shared" si="271"/>
        <v>0</v>
      </c>
      <c r="BT95" s="7">
        <f t="shared" si="271"/>
        <v>0</v>
      </c>
      <c r="BU95" s="7">
        <f t="shared" si="271"/>
        <v>0</v>
      </c>
      <c r="BV95" s="7">
        <f t="shared" si="271"/>
        <v>0</v>
      </c>
      <c r="BW95" s="7">
        <f t="shared" si="271"/>
        <v>0</v>
      </c>
      <c r="BX95" s="7">
        <f t="shared" si="271"/>
        <v>0</v>
      </c>
      <c r="BY95" s="7">
        <f t="shared" si="271"/>
        <v>0</v>
      </c>
      <c r="BZ95" s="7">
        <f t="shared" si="271"/>
        <v>0</v>
      </c>
      <c r="CA95" s="7">
        <f t="shared" si="271"/>
        <v>0</v>
      </c>
      <c r="CB95" s="7">
        <f t="shared" si="271"/>
        <v>0</v>
      </c>
      <c r="CC95" s="7">
        <f t="shared" si="287"/>
        <v>0</v>
      </c>
      <c r="CD95" s="7">
        <f t="shared" si="272"/>
        <v>0</v>
      </c>
      <c r="CE95" t="b">
        <f t="shared" si="288"/>
        <v>1</v>
      </c>
    </row>
    <row r="96" spans="3:83" outlineLevel="2" x14ac:dyDescent="0.5">
      <c r="C96" s="330" t="str">
        <f t="shared" si="252"/>
        <v/>
      </c>
      <c r="D96" s="330" t="str">
        <f t="shared" si="252"/>
        <v/>
      </c>
      <c r="E96" s="330" t="str">
        <f t="shared" si="253"/>
        <v/>
      </c>
      <c r="F96" s="330" t="str">
        <f t="shared" si="254"/>
        <v/>
      </c>
      <c r="G96" s="84"/>
      <c r="H96" s="332" t="str">
        <f t="shared" ref="H96:Q96" si="301">IF(H85="","",H85*VLOOKUP($F96,$D$193:$AD$203,H$190,FALSE))</f>
        <v/>
      </c>
      <c r="I96" s="332" t="str">
        <f t="shared" si="301"/>
        <v/>
      </c>
      <c r="J96" s="332" t="str">
        <f t="shared" si="301"/>
        <v/>
      </c>
      <c r="K96" s="332" t="str">
        <f t="shared" si="301"/>
        <v/>
      </c>
      <c r="L96" s="332" t="str">
        <f t="shared" si="301"/>
        <v/>
      </c>
      <c r="M96" s="332" t="str">
        <f t="shared" si="301"/>
        <v/>
      </c>
      <c r="N96" s="332" t="str">
        <f t="shared" si="301"/>
        <v/>
      </c>
      <c r="O96" s="332" t="str">
        <f t="shared" si="301"/>
        <v/>
      </c>
      <c r="P96" s="332" t="str">
        <f t="shared" si="301"/>
        <v/>
      </c>
      <c r="Q96" s="332" t="str">
        <f t="shared" si="301"/>
        <v/>
      </c>
      <c r="R96" s="8">
        <f t="shared" si="256"/>
        <v>0</v>
      </c>
      <c r="S96" s="84"/>
      <c r="T96" s="332" t="str">
        <f t="shared" ref="T96:AC96" si="302">IF(T85="","",T85*VLOOKUP($F96,$D$193:$AD$203,T$190,FALSE))</f>
        <v/>
      </c>
      <c r="U96" s="332" t="str">
        <f t="shared" si="302"/>
        <v/>
      </c>
      <c r="V96" s="332" t="str">
        <f t="shared" si="302"/>
        <v/>
      </c>
      <c r="W96" s="332" t="str">
        <f t="shared" si="302"/>
        <v/>
      </c>
      <c r="X96" s="332" t="str">
        <f t="shared" si="302"/>
        <v/>
      </c>
      <c r="Y96" s="332" t="str">
        <f t="shared" si="302"/>
        <v/>
      </c>
      <c r="Z96" s="332" t="str">
        <f t="shared" si="302"/>
        <v/>
      </c>
      <c r="AA96" s="332" t="str">
        <f t="shared" si="302"/>
        <v/>
      </c>
      <c r="AB96" s="332" t="str">
        <f t="shared" si="302"/>
        <v/>
      </c>
      <c r="AC96" s="332" t="str">
        <f t="shared" si="302"/>
        <v/>
      </c>
      <c r="AD96" s="8">
        <f t="shared" si="258"/>
        <v>0</v>
      </c>
      <c r="AE96" s="84"/>
      <c r="AF96" s="8" t="str">
        <f t="shared" si="275"/>
        <v/>
      </c>
      <c r="AG96" s="8" t="str">
        <f t="shared" si="276"/>
        <v/>
      </c>
      <c r="AH96" s="8" t="str">
        <f t="shared" si="277"/>
        <v/>
      </c>
      <c r="AI96" s="8" t="str">
        <f t="shared" si="278"/>
        <v/>
      </c>
      <c r="AJ96" s="8" t="str">
        <f t="shared" si="279"/>
        <v/>
      </c>
      <c r="AK96" s="8" t="str">
        <f t="shared" si="280"/>
        <v/>
      </c>
      <c r="AL96" s="8" t="str">
        <f t="shared" si="281"/>
        <v/>
      </c>
      <c r="AM96" s="8" t="str">
        <f t="shared" si="282"/>
        <v/>
      </c>
      <c r="AN96" s="8" t="str">
        <f t="shared" si="283"/>
        <v/>
      </c>
      <c r="AO96" s="8" t="str">
        <f t="shared" si="284"/>
        <v/>
      </c>
      <c r="AP96" s="8">
        <f t="shared" si="260"/>
        <v>0</v>
      </c>
      <c r="AQ96" s="84"/>
      <c r="AR96" s="8" t="str">
        <f t="shared" si="285"/>
        <v/>
      </c>
      <c r="AS96" s="8" t="str">
        <f t="shared" si="286"/>
        <v/>
      </c>
      <c r="AT96" s="8" t="str">
        <f t="shared" si="261"/>
        <v/>
      </c>
      <c r="AU96" s="8" t="str">
        <f t="shared" si="262"/>
        <v/>
      </c>
      <c r="AV96" s="8" t="str">
        <f t="shared" si="263"/>
        <v/>
      </c>
      <c r="AW96" s="8" t="str">
        <f t="shared" si="264"/>
        <v/>
      </c>
      <c r="AX96" s="8" t="str">
        <f t="shared" si="265"/>
        <v/>
      </c>
      <c r="AY96" s="8" t="str">
        <f t="shared" si="266"/>
        <v/>
      </c>
      <c r="AZ96" s="8" t="str">
        <f t="shared" si="267"/>
        <v/>
      </c>
      <c r="BA96" s="8" t="str">
        <f t="shared" si="268"/>
        <v/>
      </c>
      <c r="BB96" s="8">
        <f t="shared" si="269"/>
        <v>0</v>
      </c>
      <c r="BC96" s="84"/>
      <c r="BD96" s="239"/>
      <c r="BE96" s="89"/>
      <c r="BF96" s="89"/>
      <c r="BG96" s="89"/>
      <c r="BH96" s="89"/>
      <c r="BI96" s="89"/>
      <c r="BJ96" s="89"/>
      <c r="BK96" s="89"/>
      <c r="BL96" s="89"/>
      <c r="BM96" s="89"/>
      <c r="BN96" s="89"/>
      <c r="BO96" s="89"/>
      <c r="BP96" s="8">
        <f t="shared" si="270"/>
        <v>0</v>
      </c>
      <c r="BQ96" s="8">
        <f t="shared" si="271"/>
        <v>0</v>
      </c>
      <c r="BR96" s="8">
        <f t="shared" si="271"/>
        <v>0</v>
      </c>
      <c r="BS96" s="8">
        <f t="shared" si="271"/>
        <v>0</v>
      </c>
      <c r="BT96" s="8">
        <f t="shared" si="271"/>
        <v>0</v>
      </c>
      <c r="BU96" s="8">
        <f t="shared" si="271"/>
        <v>0</v>
      </c>
      <c r="BV96" s="8">
        <f t="shared" si="271"/>
        <v>0</v>
      </c>
      <c r="BW96" s="8">
        <f t="shared" si="271"/>
        <v>0</v>
      </c>
      <c r="BX96" s="8">
        <f t="shared" si="271"/>
        <v>0</v>
      </c>
      <c r="BY96" s="8">
        <f t="shared" si="271"/>
        <v>0</v>
      </c>
      <c r="BZ96" s="8">
        <f t="shared" si="271"/>
        <v>0</v>
      </c>
      <c r="CA96" s="8">
        <f t="shared" si="271"/>
        <v>0</v>
      </c>
      <c r="CB96" s="8">
        <f t="shared" si="271"/>
        <v>0</v>
      </c>
      <c r="CC96" s="8">
        <f t="shared" si="287"/>
        <v>0</v>
      </c>
      <c r="CD96" s="7">
        <f t="shared" si="272"/>
        <v>0</v>
      </c>
      <c r="CE96" t="b">
        <f t="shared" si="288"/>
        <v>1</v>
      </c>
    </row>
    <row r="97" spans="2:88" outlineLevel="1" x14ac:dyDescent="0.5">
      <c r="C97" s="6" t="s">
        <v>214</v>
      </c>
      <c r="D97" s="2"/>
      <c r="E97" s="2"/>
      <c r="F97" s="2"/>
      <c r="G97" s="83"/>
      <c r="H97" s="9">
        <f t="shared" ref="H97:R97" si="303">SUBTOTAL(9,H87:H96)</f>
        <v>0</v>
      </c>
      <c r="I97" s="9">
        <f t="shared" si="303"/>
        <v>0</v>
      </c>
      <c r="J97" s="9">
        <f t="shared" si="303"/>
        <v>0</v>
      </c>
      <c r="K97" s="9">
        <f t="shared" si="303"/>
        <v>0</v>
      </c>
      <c r="L97" s="9">
        <f t="shared" si="303"/>
        <v>0</v>
      </c>
      <c r="M97" s="9">
        <f t="shared" si="303"/>
        <v>0</v>
      </c>
      <c r="N97" s="9">
        <f t="shared" si="303"/>
        <v>0</v>
      </c>
      <c r="O97" s="9">
        <f t="shared" si="303"/>
        <v>0</v>
      </c>
      <c r="P97" s="9">
        <f t="shared" si="303"/>
        <v>0</v>
      </c>
      <c r="Q97" s="9">
        <f t="shared" si="303"/>
        <v>0</v>
      </c>
      <c r="R97" s="9">
        <f t="shared" si="303"/>
        <v>0</v>
      </c>
      <c r="S97" s="83"/>
      <c r="T97" s="9">
        <f t="shared" ref="T97:AD97" si="304">SUBTOTAL(9,T87:T96)</f>
        <v>0</v>
      </c>
      <c r="U97" s="9">
        <f t="shared" si="304"/>
        <v>0</v>
      </c>
      <c r="V97" s="9">
        <f t="shared" si="304"/>
        <v>0</v>
      </c>
      <c r="W97" s="9">
        <f t="shared" si="304"/>
        <v>0</v>
      </c>
      <c r="X97" s="9">
        <f t="shared" si="304"/>
        <v>0</v>
      </c>
      <c r="Y97" s="9">
        <f t="shared" si="304"/>
        <v>0</v>
      </c>
      <c r="Z97" s="9">
        <f t="shared" si="304"/>
        <v>0</v>
      </c>
      <c r="AA97" s="9">
        <f t="shared" si="304"/>
        <v>0</v>
      </c>
      <c r="AB97" s="9">
        <f t="shared" si="304"/>
        <v>0</v>
      </c>
      <c r="AC97" s="9">
        <f t="shared" si="304"/>
        <v>0</v>
      </c>
      <c r="AD97" s="9">
        <f t="shared" si="304"/>
        <v>0</v>
      </c>
      <c r="AE97" s="83"/>
      <c r="AF97" s="9">
        <f t="shared" ref="AF97:AP97" si="305">SUBTOTAL(9,AF87:AF96)</f>
        <v>0</v>
      </c>
      <c r="AG97" s="9">
        <f t="shared" si="305"/>
        <v>0</v>
      </c>
      <c r="AH97" s="9">
        <f t="shared" si="305"/>
        <v>0</v>
      </c>
      <c r="AI97" s="9">
        <f t="shared" si="305"/>
        <v>0</v>
      </c>
      <c r="AJ97" s="9">
        <f t="shared" si="305"/>
        <v>0</v>
      </c>
      <c r="AK97" s="9">
        <f t="shared" si="305"/>
        <v>0</v>
      </c>
      <c r="AL97" s="9">
        <f t="shared" si="305"/>
        <v>0</v>
      </c>
      <c r="AM97" s="9">
        <f t="shared" si="305"/>
        <v>0</v>
      </c>
      <c r="AN97" s="9">
        <f t="shared" si="305"/>
        <v>0</v>
      </c>
      <c r="AO97" s="9">
        <f t="shared" si="305"/>
        <v>0</v>
      </c>
      <c r="AP97" s="9">
        <f t="shared" si="305"/>
        <v>0</v>
      </c>
      <c r="AQ97" s="83"/>
      <c r="AR97" s="9">
        <f t="shared" ref="AR97:BB97" si="306">SUBTOTAL(9,AR87:AR96)</f>
        <v>0</v>
      </c>
      <c r="AS97" s="9">
        <f t="shared" si="306"/>
        <v>0</v>
      </c>
      <c r="AT97" s="9">
        <f t="shared" si="306"/>
        <v>0</v>
      </c>
      <c r="AU97" s="9">
        <f t="shared" si="306"/>
        <v>0</v>
      </c>
      <c r="AV97" s="9">
        <f t="shared" si="306"/>
        <v>0</v>
      </c>
      <c r="AW97" s="9">
        <f t="shared" si="306"/>
        <v>0</v>
      </c>
      <c r="AX97" s="9">
        <f t="shared" si="306"/>
        <v>0</v>
      </c>
      <c r="AY97" s="9">
        <f t="shared" si="306"/>
        <v>0</v>
      </c>
      <c r="AZ97" s="9">
        <f t="shared" si="306"/>
        <v>0</v>
      </c>
      <c r="BA97" s="9">
        <f t="shared" si="306"/>
        <v>0</v>
      </c>
      <c r="BB97" s="9">
        <f t="shared" si="306"/>
        <v>0</v>
      </c>
      <c r="BC97" s="83"/>
      <c r="BD97" s="9">
        <f t="shared" ref="BD97:BP97" si="307">SUBTOTAL(9,BD87:BD96)</f>
        <v>0</v>
      </c>
      <c r="BE97" s="9">
        <f t="shared" si="307"/>
        <v>0</v>
      </c>
      <c r="BF97" s="9">
        <f t="shared" si="307"/>
        <v>0</v>
      </c>
      <c r="BG97" s="9">
        <f t="shared" si="307"/>
        <v>0</v>
      </c>
      <c r="BH97" s="9">
        <f t="shared" si="307"/>
        <v>0</v>
      </c>
      <c r="BI97" s="9">
        <f t="shared" si="307"/>
        <v>0</v>
      </c>
      <c r="BJ97" s="9">
        <f t="shared" si="307"/>
        <v>0</v>
      </c>
      <c r="BK97" s="9">
        <f t="shared" si="307"/>
        <v>0</v>
      </c>
      <c r="BL97" s="9">
        <f t="shared" si="307"/>
        <v>0</v>
      </c>
      <c r="BM97" s="9">
        <f t="shared" si="307"/>
        <v>0</v>
      </c>
      <c r="BN97" s="9">
        <f t="shared" si="307"/>
        <v>0</v>
      </c>
      <c r="BO97" s="9">
        <f t="shared" si="307"/>
        <v>0</v>
      </c>
      <c r="BP97" s="9">
        <f t="shared" si="307"/>
        <v>0</v>
      </c>
      <c r="BQ97" s="9">
        <f t="shared" ref="BQ97:CC97" si="308">SUBTOTAL(9,BQ88:BQ96)</f>
        <v>0</v>
      </c>
      <c r="BR97" s="9">
        <f t="shared" si="308"/>
        <v>0</v>
      </c>
      <c r="BS97" s="9">
        <f t="shared" si="308"/>
        <v>0</v>
      </c>
      <c r="BT97" s="9">
        <f t="shared" si="308"/>
        <v>0</v>
      </c>
      <c r="BU97" s="9">
        <f t="shared" si="308"/>
        <v>0</v>
      </c>
      <c r="BV97" s="9">
        <f t="shared" si="308"/>
        <v>0</v>
      </c>
      <c r="BW97" s="9">
        <f t="shared" si="308"/>
        <v>0</v>
      </c>
      <c r="BX97" s="9">
        <f t="shared" si="308"/>
        <v>0</v>
      </c>
      <c r="BY97" s="9">
        <f t="shared" si="308"/>
        <v>0</v>
      </c>
      <c r="BZ97" s="9">
        <f t="shared" si="308"/>
        <v>0</v>
      </c>
      <c r="CA97" s="9">
        <f t="shared" si="308"/>
        <v>0</v>
      </c>
      <c r="CB97" s="9">
        <f t="shared" si="308"/>
        <v>0</v>
      </c>
      <c r="CC97" s="9">
        <f t="shared" si="308"/>
        <v>0</v>
      </c>
      <c r="CD97" s="7">
        <f>SUBTOTAL(9,CD86:CD96)</f>
        <v>0</v>
      </c>
      <c r="CE97" t="b">
        <f t="shared" si="288"/>
        <v>1</v>
      </c>
    </row>
    <row r="98" spans="2:88" ht="21" x14ac:dyDescent="0.65">
      <c r="B98" s="76" t="s">
        <v>306</v>
      </c>
      <c r="C98" s="75"/>
      <c r="D98" s="75"/>
      <c r="E98" s="75"/>
      <c r="F98" s="75"/>
      <c r="G98" s="83"/>
      <c r="H98" s="77">
        <f t="shared" ref="H98:R98" si="309">H64+H75+H97</f>
        <v>0</v>
      </c>
      <c r="I98" s="77">
        <f t="shared" si="309"/>
        <v>0</v>
      </c>
      <c r="J98" s="77">
        <f t="shared" si="309"/>
        <v>0</v>
      </c>
      <c r="K98" s="77">
        <f t="shared" si="309"/>
        <v>0</v>
      </c>
      <c r="L98" s="77">
        <f t="shared" si="309"/>
        <v>0</v>
      </c>
      <c r="M98" s="77">
        <f t="shared" si="309"/>
        <v>0</v>
      </c>
      <c r="N98" s="77">
        <f t="shared" si="309"/>
        <v>0</v>
      </c>
      <c r="O98" s="77">
        <f t="shared" si="309"/>
        <v>0</v>
      </c>
      <c r="P98" s="77">
        <f t="shared" si="309"/>
        <v>0</v>
      </c>
      <c r="Q98" s="77">
        <f t="shared" si="309"/>
        <v>0</v>
      </c>
      <c r="R98" s="77">
        <f t="shared" si="309"/>
        <v>0</v>
      </c>
      <c r="S98" s="83"/>
      <c r="T98" s="77">
        <f>T64+T75+T97</f>
        <v>0</v>
      </c>
      <c r="U98" s="77">
        <f t="shared" ref="U98:AD98" si="310">U64+U75+U97</f>
        <v>0</v>
      </c>
      <c r="V98" s="77">
        <f t="shared" si="310"/>
        <v>0</v>
      </c>
      <c r="W98" s="77">
        <f t="shared" si="310"/>
        <v>0</v>
      </c>
      <c r="X98" s="77">
        <f t="shared" si="310"/>
        <v>0</v>
      </c>
      <c r="Y98" s="77">
        <f t="shared" si="310"/>
        <v>0</v>
      </c>
      <c r="Z98" s="77">
        <f t="shared" si="310"/>
        <v>0</v>
      </c>
      <c r="AA98" s="77">
        <f t="shared" si="310"/>
        <v>0</v>
      </c>
      <c r="AB98" s="77">
        <f t="shared" si="310"/>
        <v>0</v>
      </c>
      <c r="AC98" s="77">
        <f t="shared" si="310"/>
        <v>0</v>
      </c>
      <c r="AD98" s="77">
        <f t="shared" si="310"/>
        <v>0</v>
      </c>
      <c r="AE98" s="83"/>
      <c r="AF98" s="77">
        <f t="shared" ref="AF98:AP98" si="311">AF64+AF75+AF97</f>
        <v>0</v>
      </c>
      <c r="AG98" s="77">
        <f t="shared" si="311"/>
        <v>0</v>
      </c>
      <c r="AH98" s="77">
        <f t="shared" si="311"/>
        <v>0</v>
      </c>
      <c r="AI98" s="77">
        <f t="shared" si="311"/>
        <v>0</v>
      </c>
      <c r="AJ98" s="77">
        <f t="shared" si="311"/>
        <v>0</v>
      </c>
      <c r="AK98" s="77">
        <f t="shared" si="311"/>
        <v>0</v>
      </c>
      <c r="AL98" s="77">
        <f t="shared" si="311"/>
        <v>0</v>
      </c>
      <c r="AM98" s="77">
        <f t="shared" si="311"/>
        <v>0</v>
      </c>
      <c r="AN98" s="77">
        <f t="shared" si="311"/>
        <v>0</v>
      </c>
      <c r="AO98" s="77">
        <f t="shared" si="311"/>
        <v>0</v>
      </c>
      <c r="AP98" s="77">
        <f t="shared" si="311"/>
        <v>0</v>
      </c>
      <c r="AQ98" s="83"/>
      <c r="AR98" s="77">
        <f t="shared" ref="AR98:BB98" si="312">SUBTOTAL(9,AR54:AR97)</f>
        <v>0</v>
      </c>
      <c r="AS98" s="77">
        <f t="shared" si="312"/>
        <v>0</v>
      </c>
      <c r="AT98" s="77">
        <f t="shared" si="312"/>
        <v>0</v>
      </c>
      <c r="AU98" s="77">
        <f t="shared" si="312"/>
        <v>0</v>
      </c>
      <c r="AV98" s="77">
        <f t="shared" si="312"/>
        <v>0</v>
      </c>
      <c r="AW98" s="77">
        <f t="shared" si="312"/>
        <v>0</v>
      </c>
      <c r="AX98" s="77">
        <f t="shared" si="312"/>
        <v>0</v>
      </c>
      <c r="AY98" s="77">
        <f t="shared" si="312"/>
        <v>0</v>
      </c>
      <c r="AZ98" s="77">
        <f t="shared" si="312"/>
        <v>0</v>
      </c>
      <c r="BA98" s="77">
        <f t="shared" si="312"/>
        <v>0</v>
      </c>
      <c r="BB98" s="77">
        <f t="shared" si="312"/>
        <v>0</v>
      </c>
      <c r="BC98" s="83"/>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12"/>
      <c r="CE98" s="12"/>
      <c r="CF98" s="12"/>
    </row>
    <row r="99" spans="2:88" x14ac:dyDescent="0.5">
      <c r="G99" s="82"/>
      <c r="S99" s="82"/>
      <c r="AE99" s="82"/>
      <c r="AQ99" s="82"/>
      <c r="BC99" s="82"/>
    </row>
    <row r="100" spans="2:88" ht="21" outlineLevel="1" x14ac:dyDescent="0.65">
      <c r="B100" s="76" t="s">
        <v>22</v>
      </c>
      <c r="C100" s="75"/>
      <c r="D100" s="75"/>
      <c r="E100" s="75"/>
      <c r="F100" s="75"/>
      <c r="G100" s="83"/>
      <c r="H100" s="77"/>
      <c r="I100" s="77"/>
      <c r="J100" s="77"/>
      <c r="K100" s="77"/>
      <c r="L100" s="77"/>
      <c r="M100" s="77"/>
      <c r="N100" s="77"/>
      <c r="O100" s="77"/>
      <c r="P100" s="77"/>
      <c r="Q100" s="77"/>
      <c r="R100" s="77"/>
      <c r="S100" s="83"/>
      <c r="T100" s="77"/>
      <c r="U100" s="77"/>
      <c r="V100" s="77"/>
      <c r="W100" s="77"/>
      <c r="X100" s="77"/>
      <c r="Y100" s="77"/>
      <c r="Z100" s="77"/>
      <c r="AA100" s="77"/>
      <c r="AB100" s="77"/>
      <c r="AC100" s="77"/>
      <c r="AD100" s="77"/>
      <c r="AE100" s="83"/>
      <c r="AF100" s="77"/>
      <c r="AG100" s="77"/>
      <c r="AH100" s="77"/>
      <c r="AI100" s="77"/>
      <c r="AJ100" s="77"/>
      <c r="AK100" s="77"/>
      <c r="AL100" s="77"/>
      <c r="AM100" s="77"/>
      <c r="AN100" s="77"/>
      <c r="AO100" s="77"/>
      <c r="AP100" s="77"/>
      <c r="AQ100" s="83"/>
      <c r="AR100" s="77"/>
      <c r="AS100" s="77"/>
      <c r="AT100" s="77"/>
      <c r="AU100" s="77"/>
      <c r="AV100" s="77"/>
      <c r="AW100" s="77"/>
      <c r="AX100" s="77"/>
      <c r="AY100" s="77"/>
      <c r="AZ100" s="77"/>
      <c r="BA100" s="77"/>
      <c r="BB100" s="77"/>
      <c r="BC100" s="83"/>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12"/>
      <c r="CE100" s="12"/>
      <c r="CF100" s="12"/>
    </row>
    <row r="101" spans="2:88" outlineLevel="2" x14ac:dyDescent="0.5">
      <c r="C101" s="5" t="s">
        <v>117</v>
      </c>
      <c r="F101" t="s">
        <v>113</v>
      </c>
      <c r="G101" s="83"/>
      <c r="H101" s="7"/>
      <c r="I101" s="7"/>
      <c r="J101" s="7"/>
      <c r="K101" s="7"/>
      <c r="L101" s="7"/>
      <c r="M101" s="7"/>
      <c r="N101" s="7"/>
      <c r="O101" s="7"/>
      <c r="P101" s="7"/>
      <c r="Q101" s="7"/>
      <c r="R101" s="7"/>
      <c r="S101" s="83"/>
      <c r="T101" s="7"/>
      <c r="U101" s="7"/>
      <c r="V101" s="7"/>
      <c r="W101" s="7"/>
      <c r="X101" s="7"/>
      <c r="Y101" s="7"/>
      <c r="Z101" s="7"/>
      <c r="AA101" s="7"/>
      <c r="AB101" s="7"/>
      <c r="AC101" s="7"/>
      <c r="AD101" s="7"/>
      <c r="AE101" s="83"/>
      <c r="AF101" s="7"/>
      <c r="AG101" s="7"/>
      <c r="AH101" s="7"/>
      <c r="AI101" s="7"/>
      <c r="AJ101" s="7"/>
      <c r="AK101" s="7"/>
      <c r="AL101" s="7"/>
      <c r="AM101" s="7"/>
      <c r="AN101" s="7"/>
      <c r="AO101" s="7"/>
      <c r="AP101" s="7"/>
      <c r="AQ101" s="83"/>
      <c r="AR101" s="7"/>
      <c r="AS101" s="7"/>
      <c r="AT101" s="7"/>
      <c r="AU101" s="7"/>
      <c r="AV101" s="7"/>
      <c r="AW101" s="7"/>
      <c r="AX101" s="7"/>
      <c r="AY101" s="7"/>
      <c r="AZ101" s="7"/>
      <c r="BA101" s="7"/>
      <c r="BB101" s="7"/>
      <c r="BC101" s="83"/>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J101" s="335" t="s">
        <v>422</v>
      </c>
    </row>
    <row r="102" spans="2:88" outlineLevel="2" x14ac:dyDescent="0.5">
      <c r="C102" s="78"/>
      <c r="D102" s="78"/>
      <c r="E102" s="78" t="s">
        <v>311</v>
      </c>
      <c r="F102" s="78"/>
      <c r="G102" s="83"/>
      <c r="H102" s="88"/>
      <c r="I102" s="88"/>
      <c r="J102" s="88"/>
      <c r="K102" s="88"/>
      <c r="L102" s="88"/>
      <c r="M102" s="88"/>
      <c r="N102" s="88"/>
      <c r="O102" s="88"/>
      <c r="P102" s="88"/>
      <c r="Q102" s="88"/>
      <c r="R102" s="7">
        <f t="shared" ref="R102:R110" si="313">SUM(H102:Q102)</f>
        <v>0</v>
      </c>
      <c r="S102" s="83"/>
      <c r="T102" s="88"/>
      <c r="U102" s="88"/>
      <c r="V102" s="88"/>
      <c r="W102" s="88"/>
      <c r="X102" s="88"/>
      <c r="Y102" s="88"/>
      <c r="Z102" s="88"/>
      <c r="AA102" s="88"/>
      <c r="AB102" s="88"/>
      <c r="AC102" s="88"/>
      <c r="AD102" s="7">
        <f t="shared" ref="AD102:AD110" si="314">SUM(T102:AC102)</f>
        <v>0</v>
      </c>
      <c r="AE102" s="83"/>
      <c r="AF102" s="7">
        <f>T102-H102</f>
        <v>0</v>
      </c>
      <c r="AG102" s="7">
        <f t="shared" ref="AG102:AG110" si="315">U102-I102</f>
        <v>0</v>
      </c>
      <c r="AH102" s="7">
        <f t="shared" ref="AH102:AH110" si="316">V102-J102</f>
        <v>0</v>
      </c>
      <c r="AI102" s="7">
        <f t="shared" ref="AI102:AI110" si="317">W102-K102</f>
        <v>0</v>
      </c>
      <c r="AJ102" s="7">
        <f t="shared" ref="AJ102:AJ110" si="318">X102-L102</f>
        <v>0</v>
      </c>
      <c r="AK102" s="7">
        <f t="shared" ref="AK102:AK110" si="319">Y102-M102</f>
        <v>0</v>
      </c>
      <c r="AL102" s="7">
        <f t="shared" ref="AL102:AL110" si="320">Z102-N102</f>
        <v>0</v>
      </c>
      <c r="AM102" s="7">
        <f t="shared" ref="AM102:AM110" si="321">AA102-O102</f>
        <v>0</v>
      </c>
      <c r="AN102" s="7">
        <f t="shared" ref="AN102:AN110" si="322">AB102-P102</f>
        <v>0</v>
      </c>
      <c r="AO102" s="7">
        <f t="shared" ref="AO102:AO110" si="323">AC102-Q102</f>
        <v>0</v>
      </c>
      <c r="AP102" s="7">
        <f t="shared" ref="AP102:AP110" si="324">SUM(AF102:AO102)</f>
        <v>0</v>
      </c>
      <c r="AQ102" s="83"/>
      <c r="AR102" s="7" t="str">
        <f>IF(OR(AF102="",AF102=0),"",AF102)</f>
        <v/>
      </c>
      <c r="AS102" s="7" t="str">
        <f>IF(OR(AG102="",AG102=0),"",AG102-AF102)</f>
        <v/>
      </c>
      <c r="AT102" s="7" t="str">
        <f t="shared" ref="AT102:AT110" si="325">IF(OR(AH102="",AH102=0),"",AH102-AG102)</f>
        <v/>
      </c>
      <c r="AU102" s="7" t="str">
        <f t="shared" ref="AU102:AU110" si="326">IF(OR(AI102="",AI102=0),"",AI102-AH102)</f>
        <v/>
      </c>
      <c r="AV102" s="7" t="str">
        <f t="shared" ref="AV102:AV110" si="327">IF(OR(AJ102="",AJ102=0),"",AJ102-AI102)</f>
        <v/>
      </c>
      <c r="AW102" s="7" t="str">
        <f t="shared" ref="AW102:AW110" si="328">IF(OR(AK102="",AK102=0),"",AK102-AJ102)</f>
        <v/>
      </c>
      <c r="AX102" s="7" t="str">
        <f t="shared" ref="AX102:AX110" si="329">IF(OR(AL102="",AL102=0),"",AL102-AK102)</f>
        <v/>
      </c>
      <c r="AY102" s="7" t="str">
        <f t="shared" ref="AY102:AY110" si="330">IF(OR(AM102="",AM102=0),"",AM102-AL102)</f>
        <v/>
      </c>
      <c r="AZ102" s="7" t="str">
        <f t="shared" ref="AZ102:AZ110" si="331">IF(OR(AN102="",AN102=0),"",AN102-AM102)</f>
        <v/>
      </c>
      <c r="BA102" s="7" t="str">
        <f t="shared" ref="BA102:BA110" si="332">IF(OR(AO102="",AO102=0),"",AO102-AN102)</f>
        <v/>
      </c>
      <c r="BB102" s="7">
        <f t="shared" ref="BB102:BB110" si="333">SUM(AR102:BA102)</f>
        <v>0</v>
      </c>
      <c r="BC102" s="83"/>
      <c r="BD102" s="88"/>
      <c r="BE102" s="88"/>
      <c r="BF102" s="88"/>
      <c r="BG102" s="88"/>
      <c r="BH102" s="88"/>
      <c r="BI102" s="88"/>
      <c r="BJ102" s="88"/>
      <c r="BK102" s="88"/>
      <c r="BL102" s="88"/>
      <c r="BM102" s="88"/>
      <c r="BN102" s="88"/>
      <c r="BO102" s="88"/>
      <c r="BP102" s="7">
        <f t="shared" ref="BP102:BP110" si="334">SUM(BD102:BO102)</f>
        <v>0</v>
      </c>
      <c r="BQ102" s="7">
        <f t="shared" ref="BQ102:CB110" si="335">IF(OR($BS$3&gt;BQ$6,$BS$3=BQ$6),$CD102/$BS$3,"")</f>
        <v>0</v>
      </c>
      <c r="BR102" s="7">
        <f t="shared" si="335"/>
        <v>0</v>
      </c>
      <c r="BS102" s="7">
        <f t="shared" si="335"/>
        <v>0</v>
      </c>
      <c r="BT102" s="7">
        <f t="shared" si="335"/>
        <v>0</v>
      </c>
      <c r="BU102" s="7">
        <f t="shared" si="335"/>
        <v>0</v>
      </c>
      <c r="BV102" s="7">
        <f t="shared" si="335"/>
        <v>0</v>
      </c>
      <c r="BW102" s="7">
        <f t="shared" si="335"/>
        <v>0</v>
      </c>
      <c r="BX102" s="7">
        <f t="shared" si="335"/>
        <v>0</v>
      </c>
      <c r="BY102" s="7">
        <f t="shared" si="335"/>
        <v>0</v>
      </c>
      <c r="BZ102" s="7">
        <f t="shared" si="335"/>
        <v>0</v>
      </c>
      <c r="CA102" s="7">
        <f t="shared" si="335"/>
        <v>0</v>
      </c>
      <c r="CB102" s="7">
        <f t="shared" si="335"/>
        <v>0</v>
      </c>
      <c r="CC102" s="7">
        <f>SUM(BQ102:CB102)</f>
        <v>0</v>
      </c>
      <c r="CD102" s="7">
        <f t="shared" ref="CD102:CD110" si="336">SUMIFS(AF102:AP102,$AF$5:$AP$5,$BR$2)</f>
        <v>0</v>
      </c>
      <c r="CE102" t="b">
        <f>CC102=CD102</f>
        <v>1</v>
      </c>
    </row>
    <row r="103" spans="2:88" outlineLevel="2" x14ac:dyDescent="0.5">
      <c r="C103" s="78"/>
      <c r="D103" s="78"/>
      <c r="E103" s="78" t="s">
        <v>311</v>
      </c>
      <c r="F103" s="78"/>
      <c r="G103" s="83"/>
      <c r="H103" s="88"/>
      <c r="I103" s="88"/>
      <c r="J103" s="88"/>
      <c r="K103" s="88"/>
      <c r="L103" s="88"/>
      <c r="M103" s="88"/>
      <c r="N103" s="88"/>
      <c r="O103" s="88"/>
      <c r="P103" s="88"/>
      <c r="Q103" s="88"/>
      <c r="R103" s="7">
        <f t="shared" si="313"/>
        <v>0</v>
      </c>
      <c r="S103" s="83"/>
      <c r="T103" s="88"/>
      <c r="U103" s="88"/>
      <c r="V103" s="88"/>
      <c r="W103" s="88"/>
      <c r="X103" s="88"/>
      <c r="Y103" s="88"/>
      <c r="Z103" s="88"/>
      <c r="AA103" s="88"/>
      <c r="AB103" s="88"/>
      <c r="AC103" s="88"/>
      <c r="AD103" s="7">
        <f t="shared" si="314"/>
        <v>0</v>
      </c>
      <c r="AE103" s="83"/>
      <c r="AF103" s="7">
        <f t="shared" ref="AF103:AF110" si="337">T103-H103</f>
        <v>0</v>
      </c>
      <c r="AG103" s="7">
        <f t="shared" si="315"/>
        <v>0</v>
      </c>
      <c r="AH103" s="7">
        <f t="shared" si="316"/>
        <v>0</v>
      </c>
      <c r="AI103" s="7">
        <f t="shared" si="317"/>
        <v>0</v>
      </c>
      <c r="AJ103" s="7">
        <f t="shared" si="318"/>
        <v>0</v>
      </c>
      <c r="AK103" s="7">
        <f t="shared" si="319"/>
        <v>0</v>
      </c>
      <c r="AL103" s="7">
        <f t="shared" si="320"/>
        <v>0</v>
      </c>
      <c r="AM103" s="7">
        <f t="shared" si="321"/>
        <v>0</v>
      </c>
      <c r="AN103" s="7">
        <f t="shared" si="322"/>
        <v>0</v>
      </c>
      <c r="AO103" s="7">
        <f t="shared" si="323"/>
        <v>0</v>
      </c>
      <c r="AP103" s="7">
        <f t="shared" si="324"/>
        <v>0</v>
      </c>
      <c r="AQ103" s="83"/>
      <c r="AR103" s="7" t="str">
        <f t="shared" ref="AR103:AR110" si="338">IF(OR(AF103="",AF103=0),"",AF103)</f>
        <v/>
      </c>
      <c r="AS103" s="7" t="str">
        <f t="shared" ref="AS103:AS110" si="339">IF(OR(AG103="",AG103=0),"",AG103-AF103)</f>
        <v/>
      </c>
      <c r="AT103" s="7" t="str">
        <f t="shared" si="325"/>
        <v/>
      </c>
      <c r="AU103" s="7" t="str">
        <f t="shared" si="326"/>
        <v/>
      </c>
      <c r="AV103" s="7" t="str">
        <f t="shared" si="327"/>
        <v/>
      </c>
      <c r="AW103" s="7" t="str">
        <f t="shared" si="328"/>
        <v/>
      </c>
      <c r="AX103" s="7" t="str">
        <f t="shared" si="329"/>
        <v/>
      </c>
      <c r="AY103" s="7" t="str">
        <f t="shared" si="330"/>
        <v/>
      </c>
      <c r="AZ103" s="7" t="str">
        <f t="shared" si="331"/>
        <v/>
      </c>
      <c r="BA103" s="7" t="str">
        <f t="shared" si="332"/>
        <v/>
      </c>
      <c r="BB103" s="7">
        <f t="shared" si="333"/>
        <v>0</v>
      </c>
      <c r="BC103" s="83"/>
      <c r="BD103" s="88"/>
      <c r="BE103" s="88"/>
      <c r="BF103" s="88"/>
      <c r="BG103" s="88"/>
      <c r="BH103" s="88"/>
      <c r="BI103" s="88"/>
      <c r="BJ103" s="88"/>
      <c r="BK103" s="88"/>
      <c r="BL103" s="88"/>
      <c r="BM103" s="88"/>
      <c r="BN103" s="88"/>
      <c r="BO103" s="88"/>
      <c r="BP103" s="7">
        <f t="shared" si="334"/>
        <v>0</v>
      </c>
      <c r="BQ103" s="7">
        <f t="shared" si="335"/>
        <v>0</v>
      </c>
      <c r="BR103" s="7">
        <f t="shared" si="335"/>
        <v>0</v>
      </c>
      <c r="BS103" s="7">
        <f t="shared" si="335"/>
        <v>0</v>
      </c>
      <c r="BT103" s="7">
        <f t="shared" si="335"/>
        <v>0</v>
      </c>
      <c r="BU103" s="7">
        <f t="shared" si="335"/>
        <v>0</v>
      </c>
      <c r="BV103" s="7">
        <f t="shared" si="335"/>
        <v>0</v>
      </c>
      <c r="BW103" s="7">
        <f t="shared" si="335"/>
        <v>0</v>
      </c>
      <c r="BX103" s="7">
        <f t="shared" si="335"/>
        <v>0</v>
      </c>
      <c r="BY103" s="7">
        <f t="shared" si="335"/>
        <v>0</v>
      </c>
      <c r="BZ103" s="7">
        <f t="shared" si="335"/>
        <v>0</v>
      </c>
      <c r="CA103" s="7">
        <f t="shared" si="335"/>
        <v>0</v>
      </c>
      <c r="CB103" s="7">
        <f t="shared" si="335"/>
        <v>0</v>
      </c>
      <c r="CC103" s="7">
        <f t="shared" ref="CC103:CC110" si="340">SUM(BQ103:CB103)</f>
        <v>0</v>
      </c>
      <c r="CD103" s="7">
        <f t="shared" si="336"/>
        <v>0</v>
      </c>
      <c r="CE103" t="b">
        <f t="shared" ref="CE103:CE111" si="341">CC103=CD103</f>
        <v>1</v>
      </c>
    </row>
    <row r="104" spans="2:88" outlineLevel="2" x14ac:dyDescent="0.5">
      <c r="C104" s="78"/>
      <c r="D104" s="78"/>
      <c r="E104" s="78" t="s">
        <v>311</v>
      </c>
      <c r="F104" s="78"/>
      <c r="G104" s="83"/>
      <c r="H104" s="88"/>
      <c r="I104" s="88"/>
      <c r="J104" s="88"/>
      <c r="K104" s="88"/>
      <c r="L104" s="88"/>
      <c r="M104" s="88"/>
      <c r="N104" s="88"/>
      <c r="O104" s="88"/>
      <c r="P104" s="88"/>
      <c r="Q104" s="88"/>
      <c r="R104" s="7">
        <f t="shared" si="313"/>
        <v>0</v>
      </c>
      <c r="S104" s="83"/>
      <c r="T104" s="88"/>
      <c r="U104" s="88"/>
      <c r="V104" s="88"/>
      <c r="W104" s="88"/>
      <c r="X104" s="88"/>
      <c r="Y104" s="88"/>
      <c r="Z104" s="88"/>
      <c r="AA104" s="88"/>
      <c r="AB104" s="88"/>
      <c r="AC104" s="88"/>
      <c r="AD104" s="7">
        <f t="shared" si="314"/>
        <v>0</v>
      </c>
      <c r="AE104" s="83"/>
      <c r="AF104" s="7">
        <f t="shared" si="337"/>
        <v>0</v>
      </c>
      <c r="AG104" s="7">
        <f t="shared" si="315"/>
        <v>0</v>
      </c>
      <c r="AH104" s="7">
        <f t="shared" si="316"/>
        <v>0</v>
      </c>
      <c r="AI104" s="7">
        <f t="shared" si="317"/>
        <v>0</v>
      </c>
      <c r="AJ104" s="7">
        <f t="shared" si="318"/>
        <v>0</v>
      </c>
      <c r="AK104" s="7">
        <f t="shared" si="319"/>
        <v>0</v>
      </c>
      <c r="AL104" s="7">
        <f t="shared" si="320"/>
        <v>0</v>
      </c>
      <c r="AM104" s="7">
        <f t="shared" si="321"/>
        <v>0</v>
      </c>
      <c r="AN104" s="7">
        <f t="shared" si="322"/>
        <v>0</v>
      </c>
      <c r="AO104" s="7">
        <f t="shared" si="323"/>
        <v>0</v>
      </c>
      <c r="AP104" s="7">
        <f t="shared" si="324"/>
        <v>0</v>
      </c>
      <c r="AQ104" s="83"/>
      <c r="AR104" s="7" t="str">
        <f t="shared" si="338"/>
        <v/>
      </c>
      <c r="AS104" s="7" t="str">
        <f t="shared" si="339"/>
        <v/>
      </c>
      <c r="AT104" s="7" t="str">
        <f t="shared" si="325"/>
        <v/>
      </c>
      <c r="AU104" s="7" t="str">
        <f t="shared" si="326"/>
        <v/>
      </c>
      <c r="AV104" s="7" t="str">
        <f t="shared" si="327"/>
        <v/>
      </c>
      <c r="AW104" s="7" t="str">
        <f t="shared" si="328"/>
        <v/>
      </c>
      <c r="AX104" s="7" t="str">
        <f t="shared" si="329"/>
        <v/>
      </c>
      <c r="AY104" s="7" t="str">
        <f t="shared" si="330"/>
        <v/>
      </c>
      <c r="AZ104" s="7" t="str">
        <f t="shared" si="331"/>
        <v/>
      </c>
      <c r="BA104" s="7" t="str">
        <f t="shared" si="332"/>
        <v/>
      </c>
      <c r="BB104" s="7">
        <f t="shared" si="333"/>
        <v>0</v>
      </c>
      <c r="BC104" s="83"/>
      <c r="BD104" s="88"/>
      <c r="BE104" s="88"/>
      <c r="BF104" s="88"/>
      <c r="BG104" s="88"/>
      <c r="BH104" s="88"/>
      <c r="BI104" s="88"/>
      <c r="BJ104" s="88"/>
      <c r="BK104" s="88"/>
      <c r="BL104" s="88"/>
      <c r="BM104" s="88"/>
      <c r="BN104" s="88"/>
      <c r="BO104" s="88"/>
      <c r="BP104" s="7">
        <f t="shared" si="334"/>
        <v>0</v>
      </c>
      <c r="BQ104" s="7">
        <f t="shared" si="335"/>
        <v>0</v>
      </c>
      <c r="BR104" s="7">
        <f t="shared" si="335"/>
        <v>0</v>
      </c>
      <c r="BS104" s="7">
        <f t="shared" si="335"/>
        <v>0</v>
      </c>
      <c r="BT104" s="7">
        <f t="shared" si="335"/>
        <v>0</v>
      </c>
      <c r="BU104" s="7">
        <f t="shared" si="335"/>
        <v>0</v>
      </c>
      <c r="BV104" s="7">
        <f t="shared" si="335"/>
        <v>0</v>
      </c>
      <c r="BW104" s="7">
        <f t="shared" si="335"/>
        <v>0</v>
      </c>
      <c r="BX104" s="7">
        <f t="shared" si="335"/>
        <v>0</v>
      </c>
      <c r="BY104" s="7">
        <f t="shared" si="335"/>
        <v>0</v>
      </c>
      <c r="BZ104" s="7">
        <f t="shared" si="335"/>
        <v>0</v>
      </c>
      <c r="CA104" s="7">
        <f t="shared" si="335"/>
        <v>0</v>
      </c>
      <c r="CB104" s="7">
        <f t="shared" si="335"/>
        <v>0</v>
      </c>
      <c r="CC104" s="7">
        <f t="shared" si="340"/>
        <v>0</v>
      </c>
      <c r="CD104" s="7">
        <f t="shared" si="336"/>
        <v>0</v>
      </c>
      <c r="CE104" t="b">
        <f t="shared" si="341"/>
        <v>1</v>
      </c>
    </row>
    <row r="105" spans="2:88" outlineLevel="2" x14ac:dyDescent="0.5">
      <c r="C105" s="78"/>
      <c r="D105" s="78"/>
      <c r="E105" s="78" t="s">
        <v>311</v>
      </c>
      <c r="F105" s="78"/>
      <c r="G105" s="83"/>
      <c r="H105" s="88"/>
      <c r="I105" s="88"/>
      <c r="J105" s="88"/>
      <c r="K105" s="88"/>
      <c r="L105" s="88"/>
      <c r="M105" s="88"/>
      <c r="N105" s="88"/>
      <c r="O105" s="88"/>
      <c r="P105" s="88"/>
      <c r="Q105" s="88"/>
      <c r="R105" s="7">
        <f t="shared" si="313"/>
        <v>0</v>
      </c>
      <c r="S105" s="83"/>
      <c r="T105" s="88"/>
      <c r="U105" s="88"/>
      <c r="V105" s="88"/>
      <c r="W105" s="88"/>
      <c r="X105" s="88"/>
      <c r="Y105" s="88"/>
      <c r="Z105" s="88"/>
      <c r="AA105" s="88"/>
      <c r="AB105" s="88"/>
      <c r="AC105" s="88"/>
      <c r="AD105" s="7">
        <f t="shared" si="314"/>
        <v>0</v>
      </c>
      <c r="AE105" s="83"/>
      <c r="AF105" s="7">
        <f t="shared" si="337"/>
        <v>0</v>
      </c>
      <c r="AG105" s="7">
        <f t="shared" si="315"/>
        <v>0</v>
      </c>
      <c r="AH105" s="7">
        <f t="shared" si="316"/>
        <v>0</v>
      </c>
      <c r="AI105" s="7">
        <f t="shared" si="317"/>
        <v>0</v>
      </c>
      <c r="AJ105" s="7">
        <f t="shared" si="318"/>
        <v>0</v>
      </c>
      <c r="AK105" s="7">
        <f t="shared" si="319"/>
        <v>0</v>
      </c>
      <c r="AL105" s="7">
        <f t="shared" si="320"/>
        <v>0</v>
      </c>
      <c r="AM105" s="7">
        <f t="shared" si="321"/>
        <v>0</v>
      </c>
      <c r="AN105" s="7">
        <f t="shared" si="322"/>
        <v>0</v>
      </c>
      <c r="AO105" s="7">
        <f t="shared" si="323"/>
        <v>0</v>
      </c>
      <c r="AP105" s="7">
        <f t="shared" si="324"/>
        <v>0</v>
      </c>
      <c r="AQ105" s="83"/>
      <c r="AR105" s="7" t="str">
        <f t="shared" si="338"/>
        <v/>
      </c>
      <c r="AS105" s="7" t="str">
        <f t="shared" si="339"/>
        <v/>
      </c>
      <c r="AT105" s="7" t="str">
        <f t="shared" si="325"/>
        <v/>
      </c>
      <c r="AU105" s="7" t="str">
        <f t="shared" si="326"/>
        <v/>
      </c>
      <c r="AV105" s="7" t="str">
        <f t="shared" si="327"/>
        <v/>
      </c>
      <c r="AW105" s="7" t="str">
        <f t="shared" si="328"/>
        <v/>
      </c>
      <c r="AX105" s="7" t="str">
        <f t="shared" si="329"/>
        <v/>
      </c>
      <c r="AY105" s="7" t="str">
        <f t="shared" si="330"/>
        <v/>
      </c>
      <c r="AZ105" s="7" t="str">
        <f t="shared" si="331"/>
        <v/>
      </c>
      <c r="BA105" s="7" t="str">
        <f t="shared" si="332"/>
        <v/>
      </c>
      <c r="BB105" s="7">
        <f t="shared" si="333"/>
        <v>0</v>
      </c>
      <c r="BC105" s="83"/>
      <c r="BD105" s="88"/>
      <c r="BE105" s="88"/>
      <c r="BF105" s="88"/>
      <c r="BG105" s="88"/>
      <c r="BH105" s="88"/>
      <c r="BI105" s="88"/>
      <c r="BJ105" s="88"/>
      <c r="BK105" s="88"/>
      <c r="BL105" s="88"/>
      <c r="BM105" s="88"/>
      <c r="BN105" s="88"/>
      <c r="BO105" s="88"/>
      <c r="BP105" s="7">
        <f t="shared" si="334"/>
        <v>0</v>
      </c>
      <c r="BQ105" s="7">
        <f t="shared" si="335"/>
        <v>0</v>
      </c>
      <c r="BR105" s="7">
        <f t="shared" si="335"/>
        <v>0</v>
      </c>
      <c r="BS105" s="7">
        <f t="shared" si="335"/>
        <v>0</v>
      </c>
      <c r="BT105" s="7">
        <f t="shared" si="335"/>
        <v>0</v>
      </c>
      <c r="BU105" s="7">
        <f t="shared" si="335"/>
        <v>0</v>
      </c>
      <c r="BV105" s="7">
        <f t="shared" si="335"/>
        <v>0</v>
      </c>
      <c r="BW105" s="7">
        <f t="shared" si="335"/>
        <v>0</v>
      </c>
      <c r="BX105" s="7">
        <f t="shared" si="335"/>
        <v>0</v>
      </c>
      <c r="BY105" s="7">
        <f t="shared" si="335"/>
        <v>0</v>
      </c>
      <c r="BZ105" s="7">
        <f t="shared" si="335"/>
        <v>0</v>
      </c>
      <c r="CA105" s="7">
        <f t="shared" si="335"/>
        <v>0</v>
      </c>
      <c r="CB105" s="7">
        <f t="shared" si="335"/>
        <v>0</v>
      </c>
      <c r="CC105" s="7">
        <f t="shared" si="340"/>
        <v>0</v>
      </c>
      <c r="CD105" s="7">
        <f t="shared" si="336"/>
        <v>0</v>
      </c>
      <c r="CE105" t="b">
        <f t="shared" si="341"/>
        <v>1</v>
      </c>
    </row>
    <row r="106" spans="2:88" outlineLevel="2" x14ac:dyDescent="0.5">
      <c r="C106" s="78"/>
      <c r="D106" s="78"/>
      <c r="E106" s="78" t="s">
        <v>311</v>
      </c>
      <c r="F106" s="78"/>
      <c r="G106" s="83"/>
      <c r="H106" s="88"/>
      <c r="I106" s="88"/>
      <c r="J106" s="88"/>
      <c r="K106" s="88"/>
      <c r="L106" s="88"/>
      <c r="M106" s="88"/>
      <c r="N106" s="88"/>
      <c r="O106" s="88"/>
      <c r="P106" s="88"/>
      <c r="Q106" s="88"/>
      <c r="R106" s="7">
        <f t="shared" si="313"/>
        <v>0</v>
      </c>
      <c r="S106" s="83"/>
      <c r="T106" s="88"/>
      <c r="U106" s="88"/>
      <c r="V106" s="88"/>
      <c r="W106" s="88"/>
      <c r="X106" s="88"/>
      <c r="Y106" s="88"/>
      <c r="Z106" s="88"/>
      <c r="AA106" s="88"/>
      <c r="AB106" s="88"/>
      <c r="AC106" s="88"/>
      <c r="AD106" s="7">
        <f t="shared" si="314"/>
        <v>0</v>
      </c>
      <c r="AE106" s="83"/>
      <c r="AF106" s="7">
        <f t="shared" si="337"/>
        <v>0</v>
      </c>
      <c r="AG106" s="7">
        <f t="shared" si="315"/>
        <v>0</v>
      </c>
      <c r="AH106" s="7">
        <f t="shared" si="316"/>
        <v>0</v>
      </c>
      <c r="AI106" s="7">
        <f t="shared" si="317"/>
        <v>0</v>
      </c>
      <c r="AJ106" s="7">
        <f t="shared" si="318"/>
        <v>0</v>
      </c>
      <c r="AK106" s="7">
        <f t="shared" si="319"/>
        <v>0</v>
      </c>
      <c r="AL106" s="7">
        <f t="shared" si="320"/>
        <v>0</v>
      </c>
      <c r="AM106" s="7">
        <f t="shared" si="321"/>
        <v>0</v>
      </c>
      <c r="AN106" s="7">
        <f t="shared" si="322"/>
        <v>0</v>
      </c>
      <c r="AO106" s="7">
        <f t="shared" si="323"/>
        <v>0</v>
      </c>
      <c r="AP106" s="7">
        <f t="shared" si="324"/>
        <v>0</v>
      </c>
      <c r="AQ106" s="83"/>
      <c r="AR106" s="7" t="str">
        <f t="shared" si="338"/>
        <v/>
      </c>
      <c r="AS106" s="7" t="str">
        <f t="shared" si="339"/>
        <v/>
      </c>
      <c r="AT106" s="7" t="str">
        <f t="shared" si="325"/>
        <v/>
      </c>
      <c r="AU106" s="7" t="str">
        <f t="shared" si="326"/>
        <v/>
      </c>
      <c r="AV106" s="7" t="str">
        <f t="shared" si="327"/>
        <v/>
      </c>
      <c r="AW106" s="7" t="str">
        <f t="shared" si="328"/>
        <v/>
      </c>
      <c r="AX106" s="7" t="str">
        <f t="shared" si="329"/>
        <v/>
      </c>
      <c r="AY106" s="7" t="str">
        <f t="shared" si="330"/>
        <v/>
      </c>
      <c r="AZ106" s="7" t="str">
        <f t="shared" si="331"/>
        <v/>
      </c>
      <c r="BA106" s="7" t="str">
        <f t="shared" si="332"/>
        <v/>
      </c>
      <c r="BB106" s="7">
        <f t="shared" si="333"/>
        <v>0</v>
      </c>
      <c r="BC106" s="83"/>
      <c r="BD106" s="88"/>
      <c r="BE106" s="88"/>
      <c r="BF106" s="88"/>
      <c r="BG106" s="88"/>
      <c r="BH106" s="88"/>
      <c r="BI106" s="88"/>
      <c r="BJ106" s="88"/>
      <c r="BK106" s="88"/>
      <c r="BL106" s="88"/>
      <c r="BM106" s="88"/>
      <c r="BN106" s="88"/>
      <c r="BO106" s="88"/>
      <c r="BP106" s="7">
        <f t="shared" si="334"/>
        <v>0</v>
      </c>
      <c r="BQ106" s="7">
        <f t="shared" si="335"/>
        <v>0</v>
      </c>
      <c r="BR106" s="7">
        <f t="shared" si="335"/>
        <v>0</v>
      </c>
      <c r="BS106" s="7">
        <f t="shared" si="335"/>
        <v>0</v>
      </c>
      <c r="BT106" s="7">
        <f t="shared" si="335"/>
        <v>0</v>
      </c>
      <c r="BU106" s="7">
        <f t="shared" si="335"/>
        <v>0</v>
      </c>
      <c r="BV106" s="7">
        <f t="shared" si="335"/>
        <v>0</v>
      </c>
      <c r="BW106" s="7">
        <f t="shared" si="335"/>
        <v>0</v>
      </c>
      <c r="BX106" s="7">
        <f t="shared" si="335"/>
        <v>0</v>
      </c>
      <c r="BY106" s="7">
        <f t="shared" si="335"/>
        <v>0</v>
      </c>
      <c r="BZ106" s="7">
        <f t="shared" si="335"/>
        <v>0</v>
      </c>
      <c r="CA106" s="7">
        <f t="shared" si="335"/>
        <v>0</v>
      </c>
      <c r="CB106" s="7">
        <f t="shared" si="335"/>
        <v>0</v>
      </c>
      <c r="CC106" s="7">
        <f t="shared" si="340"/>
        <v>0</v>
      </c>
      <c r="CD106" s="7">
        <f t="shared" si="336"/>
        <v>0</v>
      </c>
      <c r="CE106" t="b">
        <f t="shared" si="341"/>
        <v>1</v>
      </c>
    </row>
    <row r="107" spans="2:88" outlineLevel="2" x14ac:dyDescent="0.5">
      <c r="C107" s="78"/>
      <c r="D107" s="78"/>
      <c r="E107" s="78" t="s">
        <v>311</v>
      </c>
      <c r="F107" s="78"/>
      <c r="G107" s="83"/>
      <c r="H107" s="88"/>
      <c r="I107" s="88"/>
      <c r="J107" s="88"/>
      <c r="K107" s="88"/>
      <c r="L107" s="88"/>
      <c r="M107" s="88"/>
      <c r="N107" s="88"/>
      <c r="O107" s="88"/>
      <c r="P107" s="88"/>
      <c r="Q107" s="88"/>
      <c r="R107" s="7">
        <f t="shared" si="313"/>
        <v>0</v>
      </c>
      <c r="S107" s="83"/>
      <c r="T107" s="88"/>
      <c r="U107" s="88"/>
      <c r="V107" s="88"/>
      <c r="W107" s="88"/>
      <c r="X107" s="88"/>
      <c r="Y107" s="88"/>
      <c r="Z107" s="88"/>
      <c r="AA107" s="88"/>
      <c r="AB107" s="88"/>
      <c r="AC107" s="88"/>
      <c r="AD107" s="7">
        <f t="shared" si="314"/>
        <v>0</v>
      </c>
      <c r="AE107" s="83"/>
      <c r="AF107" s="7">
        <f t="shared" si="337"/>
        <v>0</v>
      </c>
      <c r="AG107" s="7">
        <f t="shared" si="315"/>
        <v>0</v>
      </c>
      <c r="AH107" s="7">
        <f t="shared" si="316"/>
        <v>0</v>
      </c>
      <c r="AI107" s="7">
        <f t="shared" si="317"/>
        <v>0</v>
      </c>
      <c r="AJ107" s="7">
        <f t="shared" si="318"/>
        <v>0</v>
      </c>
      <c r="AK107" s="7">
        <f t="shared" si="319"/>
        <v>0</v>
      </c>
      <c r="AL107" s="7">
        <f t="shared" si="320"/>
        <v>0</v>
      </c>
      <c r="AM107" s="7">
        <f t="shared" si="321"/>
        <v>0</v>
      </c>
      <c r="AN107" s="7">
        <f t="shared" si="322"/>
        <v>0</v>
      </c>
      <c r="AO107" s="7">
        <f t="shared" si="323"/>
        <v>0</v>
      </c>
      <c r="AP107" s="7">
        <f t="shared" si="324"/>
        <v>0</v>
      </c>
      <c r="AQ107" s="83"/>
      <c r="AR107" s="7" t="str">
        <f t="shared" si="338"/>
        <v/>
      </c>
      <c r="AS107" s="7" t="str">
        <f t="shared" si="339"/>
        <v/>
      </c>
      <c r="AT107" s="7" t="str">
        <f t="shared" si="325"/>
        <v/>
      </c>
      <c r="AU107" s="7" t="str">
        <f t="shared" si="326"/>
        <v/>
      </c>
      <c r="AV107" s="7" t="str">
        <f t="shared" si="327"/>
        <v/>
      </c>
      <c r="AW107" s="7" t="str">
        <f t="shared" si="328"/>
        <v/>
      </c>
      <c r="AX107" s="7" t="str">
        <f t="shared" si="329"/>
        <v/>
      </c>
      <c r="AY107" s="7" t="str">
        <f t="shared" si="330"/>
        <v/>
      </c>
      <c r="AZ107" s="7" t="str">
        <f t="shared" si="331"/>
        <v/>
      </c>
      <c r="BA107" s="7" t="str">
        <f t="shared" si="332"/>
        <v/>
      </c>
      <c r="BB107" s="7">
        <f t="shared" si="333"/>
        <v>0</v>
      </c>
      <c r="BC107" s="83"/>
      <c r="BD107" s="88"/>
      <c r="BE107" s="88"/>
      <c r="BF107" s="88"/>
      <c r="BG107" s="88"/>
      <c r="BH107" s="88"/>
      <c r="BI107" s="88"/>
      <c r="BJ107" s="88"/>
      <c r="BK107" s="88"/>
      <c r="BL107" s="88"/>
      <c r="BM107" s="88"/>
      <c r="BN107" s="88"/>
      <c r="BO107" s="88"/>
      <c r="BP107" s="7">
        <f t="shared" si="334"/>
        <v>0</v>
      </c>
      <c r="BQ107" s="7">
        <f t="shared" si="335"/>
        <v>0</v>
      </c>
      <c r="BR107" s="7">
        <f t="shared" si="335"/>
        <v>0</v>
      </c>
      <c r="BS107" s="7">
        <f t="shared" si="335"/>
        <v>0</v>
      </c>
      <c r="BT107" s="7">
        <f t="shared" si="335"/>
        <v>0</v>
      </c>
      <c r="BU107" s="7">
        <f t="shared" si="335"/>
        <v>0</v>
      </c>
      <c r="BV107" s="7">
        <f t="shared" si="335"/>
        <v>0</v>
      </c>
      <c r="BW107" s="7">
        <f t="shared" si="335"/>
        <v>0</v>
      </c>
      <c r="BX107" s="7">
        <f t="shared" si="335"/>
        <v>0</v>
      </c>
      <c r="BY107" s="7">
        <f t="shared" si="335"/>
        <v>0</v>
      </c>
      <c r="BZ107" s="7">
        <f t="shared" si="335"/>
        <v>0</v>
      </c>
      <c r="CA107" s="7">
        <f t="shared" si="335"/>
        <v>0</v>
      </c>
      <c r="CB107" s="7">
        <f t="shared" si="335"/>
        <v>0</v>
      </c>
      <c r="CC107" s="7">
        <f t="shared" si="340"/>
        <v>0</v>
      </c>
      <c r="CD107" s="7">
        <f t="shared" si="336"/>
        <v>0</v>
      </c>
      <c r="CE107" t="b">
        <f t="shared" si="341"/>
        <v>1</v>
      </c>
    </row>
    <row r="108" spans="2:88" outlineLevel="2" x14ac:dyDescent="0.5">
      <c r="C108" s="78"/>
      <c r="D108" s="78"/>
      <c r="E108" s="78" t="s">
        <v>311</v>
      </c>
      <c r="F108" s="78"/>
      <c r="G108" s="83"/>
      <c r="H108" s="88"/>
      <c r="I108" s="88"/>
      <c r="J108" s="88"/>
      <c r="K108" s="88"/>
      <c r="L108" s="88"/>
      <c r="M108" s="88"/>
      <c r="N108" s="88"/>
      <c r="O108" s="88"/>
      <c r="P108" s="88"/>
      <c r="Q108" s="88"/>
      <c r="R108" s="7">
        <f t="shared" si="313"/>
        <v>0</v>
      </c>
      <c r="S108" s="83"/>
      <c r="T108" s="88"/>
      <c r="U108" s="88"/>
      <c r="V108" s="88"/>
      <c r="W108" s="88"/>
      <c r="X108" s="88"/>
      <c r="Y108" s="88"/>
      <c r="Z108" s="88"/>
      <c r="AA108" s="88"/>
      <c r="AB108" s="88"/>
      <c r="AC108" s="88"/>
      <c r="AD108" s="7">
        <f t="shared" si="314"/>
        <v>0</v>
      </c>
      <c r="AE108" s="83"/>
      <c r="AF108" s="7">
        <f t="shared" si="337"/>
        <v>0</v>
      </c>
      <c r="AG108" s="7">
        <f t="shared" si="315"/>
        <v>0</v>
      </c>
      <c r="AH108" s="7">
        <f t="shared" si="316"/>
        <v>0</v>
      </c>
      <c r="AI108" s="7">
        <f t="shared" si="317"/>
        <v>0</v>
      </c>
      <c r="AJ108" s="7">
        <f t="shared" si="318"/>
        <v>0</v>
      </c>
      <c r="AK108" s="7">
        <f t="shared" si="319"/>
        <v>0</v>
      </c>
      <c r="AL108" s="7">
        <f t="shared" si="320"/>
        <v>0</v>
      </c>
      <c r="AM108" s="7">
        <f t="shared" si="321"/>
        <v>0</v>
      </c>
      <c r="AN108" s="7">
        <f t="shared" si="322"/>
        <v>0</v>
      </c>
      <c r="AO108" s="7">
        <f t="shared" si="323"/>
        <v>0</v>
      </c>
      <c r="AP108" s="7">
        <f t="shared" si="324"/>
        <v>0</v>
      </c>
      <c r="AQ108" s="83"/>
      <c r="AR108" s="7" t="str">
        <f t="shared" si="338"/>
        <v/>
      </c>
      <c r="AS108" s="7" t="str">
        <f t="shared" si="339"/>
        <v/>
      </c>
      <c r="AT108" s="7" t="str">
        <f t="shared" si="325"/>
        <v/>
      </c>
      <c r="AU108" s="7" t="str">
        <f t="shared" si="326"/>
        <v/>
      </c>
      <c r="AV108" s="7" t="str">
        <f t="shared" si="327"/>
        <v/>
      </c>
      <c r="AW108" s="7" t="str">
        <f t="shared" si="328"/>
        <v/>
      </c>
      <c r="AX108" s="7" t="str">
        <f t="shared" si="329"/>
        <v/>
      </c>
      <c r="AY108" s="7" t="str">
        <f t="shared" si="330"/>
        <v/>
      </c>
      <c r="AZ108" s="7" t="str">
        <f t="shared" si="331"/>
        <v/>
      </c>
      <c r="BA108" s="7" t="str">
        <f t="shared" si="332"/>
        <v/>
      </c>
      <c r="BB108" s="7">
        <f t="shared" si="333"/>
        <v>0</v>
      </c>
      <c r="BC108" s="83"/>
      <c r="BD108" s="88"/>
      <c r="BE108" s="88"/>
      <c r="BF108" s="88"/>
      <c r="BG108" s="88"/>
      <c r="BH108" s="88"/>
      <c r="BI108" s="88"/>
      <c r="BJ108" s="88"/>
      <c r="BK108" s="88"/>
      <c r="BL108" s="88"/>
      <c r="BM108" s="88"/>
      <c r="BN108" s="88"/>
      <c r="BO108" s="88"/>
      <c r="BP108" s="7">
        <f t="shared" si="334"/>
        <v>0</v>
      </c>
      <c r="BQ108" s="7">
        <f t="shared" si="335"/>
        <v>0</v>
      </c>
      <c r="BR108" s="7">
        <f t="shared" si="335"/>
        <v>0</v>
      </c>
      <c r="BS108" s="7">
        <f t="shared" si="335"/>
        <v>0</v>
      </c>
      <c r="BT108" s="7">
        <f t="shared" si="335"/>
        <v>0</v>
      </c>
      <c r="BU108" s="7">
        <f t="shared" si="335"/>
        <v>0</v>
      </c>
      <c r="BV108" s="7">
        <f t="shared" si="335"/>
        <v>0</v>
      </c>
      <c r="BW108" s="7">
        <f t="shared" si="335"/>
        <v>0</v>
      </c>
      <c r="BX108" s="7">
        <f t="shared" si="335"/>
        <v>0</v>
      </c>
      <c r="BY108" s="7">
        <f t="shared" si="335"/>
        <v>0</v>
      </c>
      <c r="BZ108" s="7">
        <f t="shared" si="335"/>
        <v>0</v>
      </c>
      <c r="CA108" s="7">
        <f t="shared" si="335"/>
        <v>0</v>
      </c>
      <c r="CB108" s="7">
        <f t="shared" si="335"/>
        <v>0</v>
      </c>
      <c r="CC108" s="7">
        <f t="shared" si="340"/>
        <v>0</v>
      </c>
      <c r="CD108" s="7">
        <f t="shared" si="336"/>
        <v>0</v>
      </c>
      <c r="CE108" t="b">
        <f t="shared" si="341"/>
        <v>1</v>
      </c>
    </row>
    <row r="109" spans="2:88" outlineLevel="2" x14ac:dyDescent="0.5">
      <c r="C109" s="78"/>
      <c r="D109" s="78"/>
      <c r="E109" s="78" t="s">
        <v>311</v>
      </c>
      <c r="F109" s="78"/>
      <c r="G109" s="83"/>
      <c r="H109" s="88"/>
      <c r="I109" s="88"/>
      <c r="J109" s="88"/>
      <c r="K109" s="88"/>
      <c r="L109" s="88"/>
      <c r="M109" s="88"/>
      <c r="N109" s="88"/>
      <c r="O109" s="88"/>
      <c r="P109" s="88"/>
      <c r="Q109" s="88"/>
      <c r="R109" s="7">
        <f t="shared" si="313"/>
        <v>0</v>
      </c>
      <c r="S109" s="83"/>
      <c r="T109" s="88"/>
      <c r="U109" s="88"/>
      <c r="V109" s="88"/>
      <c r="W109" s="88"/>
      <c r="X109" s="88"/>
      <c r="Y109" s="88"/>
      <c r="Z109" s="88"/>
      <c r="AA109" s="88"/>
      <c r="AB109" s="88"/>
      <c r="AC109" s="88"/>
      <c r="AD109" s="7">
        <f t="shared" si="314"/>
        <v>0</v>
      </c>
      <c r="AE109" s="83"/>
      <c r="AF109" s="7">
        <f t="shared" si="337"/>
        <v>0</v>
      </c>
      <c r="AG109" s="7">
        <f t="shared" si="315"/>
        <v>0</v>
      </c>
      <c r="AH109" s="7">
        <f t="shared" si="316"/>
        <v>0</v>
      </c>
      <c r="AI109" s="7">
        <f t="shared" si="317"/>
        <v>0</v>
      </c>
      <c r="AJ109" s="7">
        <f t="shared" si="318"/>
        <v>0</v>
      </c>
      <c r="AK109" s="7">
        <f t="shared" si="319"/>
        <v>0</v>
      </c>
      <c r="AL109" s="7">
        <f t="shared" si="320"/>
        <v>0</v>
      </c>
      <c r="AM109" s="7">
        <f t="shared" si="321"/>
        <v>0</v>
      </c>
      <c r="AN109" s="7">
        <f t="shared" si="322"/>
        <v>0</v>
      </c>
      <c r="AO109" s="7">
        <f t="shared" si="323"/>
        <v>0</v>
      </c>
      <c r="AP109" s="7">
        <f t="shared" si="324"/>
        <v>0</v>
      </c>
      <c r="AQ109" s="83"/>
      <c r="AR109" s="7" t="str">
        <f t="shared" si="338"/>
        <v/>
      </c>
      <c r="AS109" s="7" t="str">
        <f t="shared" si="339"/>
        <v/>
      </c>
      <c r="AT109" s="7" t="str">
        <f t="shared" si="325"/>
        <v/>
      </c>
      <c r="AU109" s="7" t="str">
        <f t="shared" si="326"/>
        <v/>
      </c>
      <c r="AV109" s="7" t="str">
        <f t="shared" si="327"/>
        <v/>
      </c>
      <c r="AW109" s="7" t="str">
        <f t="shared" si="328"/>
        <v/>
      </c>
      <c r="AX109" s="7" t="str">
        <f t="shared" si="329"/>
        <v/>
      </c>
      <c r="AY109" s="7" t="str">
        <f t="shared" si="330"/>
        <v/>
      </c>
      <c r="AZ109" s="7" t="str">
        <f t="shared" si="331"/>
        <v/>
      </c>
      <c r="BA109" s="7" t="str">
        <f t="shared" si="332"/>
        <v/>
      </c>
      <c r="BB109" s="7">
        <f t="shared" si="333"/>
        <v>0</v>
      </c>
      <c r="BC109" s="83"/>
      <c r="BD109" s="88"/>
      <c r="BE109" s="88"/>
      <c r="BF109" s="88"/>
      <c r="BG109" s="88"/>
      <c r="BH109" s="88"/>
      <c r="BI109" s="88"/>
      <c r="BJ109" s="88"/>
      <c r="BK109" s="88"/>
      <c r="BL109" s="88"/>
      <c r="BM109" s="88"/>
      <c r="BN109" s="88"/>
      <c r="BO109" s="88"/>
      <c r="BP109" s="7">
        <f t="shared" si="334"/>
        <v>0</v>
      </c>
      <c r="BQ109" s="7">
        <f t="shared" si="335"/>
        <v>0</v>
      </c>
      <c r="BR109" s="7">
        <f t="shared" si="335"/>
        <v>0</v>
      </c>
      <c r="BS109" s="7">
        <f t="shared" si="335"/>
        <v>0</v>
      </c>
      <c r="BT109" s="7">
        <f t="shared" si="335"/>
        <v>0</v>
      </c>
      <c r="BU109" s="7">
        <f t="shared" si="335"/>
        <v>0</v>
      </c>
      <c r="BV109" s="7">
        <f t="shared" si="335"/>
        <v>0</v>
      </c>
      <c r="BW109" s="7">
        <f t="shared" si="335"/>
        <v>0</v>
      </c>
      <c r="BX109" s="7">
        <f t="shared" si="335"/>
        <v>0</v>
      </c>
      <c r="BY109" s="7">
        <f t="shared" si="335"/>
        <v>0</v>
      </c>
      <c r="BZ109" s="7">
        <f t="shared" si="335"/>
        <v>0</v>
      </c>
      <c r="CA109" s="7">
        <f t="shared" si="335"/>
        <v>0</v>
      </c>
      <c r="CB109" s="7">
        <f t="shared" si="335"/>
        <v>0</v>
      </c>
      <c r="CC109" s="7">
        <f t="shared" si="340"/>
        <v>0</v>
      </c>
      <c r="CD109" s="7">
        <f t="shared" si="336"/>
        <v>0</v>
      </c>
      <c r="CE109" t="b">
        <f t="shared" si="341"/>
        <v>1</v>
      </c>
    </row>
    <row r="110" spans="2:88" outlineLevel="2" x14ac:dyDescent="0.5">
      <c r="C110" s="90"/>
      <c r="D110" s="90"/>
      <c r="E110" s="78" t="s">
        <v>311</v>
      </c>
      <c r="F110" s="90"/>
      <c r="G110" s="84"/>
      <c r="H110" s="89"/>
      <c r="I110" s="89"/>
      <c r="J110" s="89"/>
      <c r="K110" s="89"/>
      <c r="L110" s="89"/>
      <c r="M110" s="89"/>
      <c r="N110" s="89"/>
      <c r="O110" s="89"/>
      <c r="P110" s="89"/>
      <c r="Q110" s="89"/>
      <c r="R110" s="8">
        <f t="shared" si="313"/>
        <v>0</v>
      </c>
      <c r="S110" s="84"/>
      <c r="T110" s="89"/>
      <c r="U110" s="89"/>
      <c r="V110" s="89"/>
      <c r="W110" s="89"/>
      <c r="X110" s="89"/>
      <c r="Y110" s="89"/>
      <c r="Z110" s="89"/>
      <c r="AA110" s="89"/>
      <c r="AB110" s="89"/>
      <c r="AC110" s="89"/>
      <c r="AD110" s="8">
        <f t="shared" si="314"/>
        <v>0</v>
      </c>
      <c r="AE110" s="84"/>
      <c r="AF110" s="8">
        <f t="shared" si="337"/>
        <v>0</v>
      </c>
      <c r="AG110" s="8">
        <f t="shared" si="315"/>
        <v>0</v>
      </c>
      <c r="AH110" s="8">
        <f t="shared" si="316"/>
        <v>0</v>
      </c>
      <c r="AI110" s="8">
        <f t="shared" si="317"/>
        <v>0</v>
      </c>
      <c r="AJ110" s="8">
        <f t="shared" si="318"/>
        <v>0</v>
      </c>
      <c r="AK110" s="8">
        <f t="shared" si="319"/>
        <v>0</v>
      </c>
      <c r="AL110" s="8">
        <f t="shared" si="320"/>
        <v>0</v>
      </c>
      <c r="AM110" s="8">
        <f t="shared" si="321"/>
        <v>0</v>
      </c>
      <c r="AN110" s="8">
        <f t="shared" si="322"/>
        <v>0</v>
      </c>
      <c r="AO110" s="8">
        <f t="shared" si="323"/>
        <v>0</v>
      </c>
      <c r="AP110" s="8">
        <f t="shared" si="324"/>
        <v>0</v>
      </c>
      <c r="AQ110" s="84"/>
      <c r="AR110" s="8" t="str">
        <f t="shared" si="338"/>
        <v/>
      </c>
      <c r="AS110" s="8" t="str">
        <f t="shared" si="339"/>
        <v/>
      </c>
      <c r="AT110" s="8" t="str">
        <f t="shared" si="325"/>
        <v/>
      </c>
      <c r="AU110" s="8" t="str">
        <f t="shared" si="326"/>
        <v/>
      </c>
      <c r="AV110" s="8" t="str">
        <f t="shared" si="327"/>
        <v/>
      </c>
      <c r="AW110" s="8" t="str">
        <f t="shared" si="328"/>
        <v/>
      </c>
      <c r="AX110" s="8" t="str">
        <f t="shared" si="329"/>
        <v/>
      </c>
      <c r="AY110" s="8" t="str">
        <f t="shared" si="330"/>
        <v/>
      </c>
      <c r="AZ110" s="8" t="str">
        <f t="shared" si="331"/>
        <v/>
      </c>
      <c r="BA110" s="8" t="str">
        <f t="shared" si="332"/>
        <v/>
      </c>
      <c r="BB110" s="8">
        <f t="shared" si="333"/>
        <v>0</v>
      </c>
      <c r="BC110" s="84"/>
      <c r="BD110" s="239"/>
      <c r="BE110" s="89"/>
      <c r="BF110" s="89"/>
      <c r="BG110" s="89"/>
      <c r="BH110" s="89"/>
      <c r="BI110" s="89"/>
      <c r="BJ110" s="89"/>
      <c r="BK110" s="89"/>
      <c r="BL110" s="89"/>
      <c r="BM110" s="89"/>
      <c r="BN110" s="89"/>
      <c r="BO110" s="89"/>
      <c r="BP110" s="8">
        <f t="shared" si="334"/>
        <v>0</v>
      </c>
      <c r="BQ110" s="8">
        <f t="shared" si="335"/>
        <v>0</v>
      </c>
      <c r="BR110" s="8">
        <f t="shared" si="335"/>
        <v>0</v>
      </c>
      <c r="BS110" s="8">
        <f t="shared" si="335"/>
        <v>0</v>
      </c>
      <c r="BT110" s="8">
        <f t="shared" si="335"/>
        <v>0</v>
      </c>
      <c r="BU110" s="8">
        <f t="shared" si="335"/>
        <v>0</v>
      </c>
      <c r="BV110" s="8">
        <f t="shared" si="335"/>
        <v>0</v>
      </c>
      <c r="BW110" s="8">
        <f t="shared" si="335"/>
        <v>0</v>
      </c>
      <c r="BX110" s="8">
        <f t="shared" si="335"/>
        <v>0</v>
      </c>
      <c r="BY110" s="8">
        <f t="shared" si="335"/>
        <v>0</v>
      </c>
      <c r="BZ110" s="8">
        <f t="shared" si="335"/>
        <v>0</v>
      </c>
      <c r="CA110" s="8">
        <f t="shared" si="335"/>
        <v>0</v>
      </c>
      <c r="CB110" s="8">
        <f t="shared" si="335"/>
        <v>0</v>
      </c>
      <c r="CC110" s="8">
        <f t="shared" si="340"/>
        <v>0</v>
      </c>
      <c r="CD110" s="7">
        <f t="shared" si="336"/>
        <v>0</v>
      </c>
      <c r="CE110" t="b">
        <f t="shared" si="341"/>
        <v>1</v>
      </c>
    </row>
    <row r="111" spans="2:88" outlineLevel="1" x14ac:dyDescent="0.5">
      <c r="C111" s="6" t="s">
        <v>121</v>
      </c>
      <c r="D111" s="2"/>
      <c r="E111" s="2"/>
      <c r="F111" s="2"/>
      <c r="G111" s="83"/>
      <c r="H111" s="9">
        <f t="shared" ref="H111:R111" si="342">SUBTOTAL(9,H101:H110)</f>
        <v>0</v>
      </c>
      <c r="I111" s="9">
        <f t="shared" si="342"/>
        <v>0</v>
      </c>
      <c r="J111" s="9">
        <f t="shared" si="342"/>
        <v>0</v>
      </c>
      <c r="K111" s="9">
        <f t="shared" si="342"/>
        <v>0</v>
      </c>
      <c r="L111" s="9">
        <f t="shared" si="342"/>
        <v>0</v>
      </c>
      <c r="M111" s="9">
        <f t="shared" si="342"/>
        <v>0</v>
      </c>
      <c r="N111" s="9">
        <f t="shared" si="342"/>
        <v>0</v>
      </c>
      <c r="O111" s="9">
        <f t="shared" si="342"/>
        <v>0</v>
      </c>
      <c r="P111" s="9">
        <f t="shared" si="342"/>
        <v>0</v>
      </c>
      <c r="Q111" s="9">
        <f t="shared" si="342"/>
        <v>0</v>
      </c>
      <c r="R111" s="9">
        <f t="shared" si="342"/>
        <v>0</v>
      </c>
      <c r="S111" s="83"/>
      <c r="T111" s="9">
        <f t="shared" ref="T111:AD111" si="343">SUBTOTAL(9,T101:T110)</f>
        <v>0</v>
      </c>
      <c r="U111" s="9">
        <f t="shared" si="343"/>
        <v>0</v>
      </c>
      <c r="V111" s="9">
        <f t="shared" si="343"/>
        <v>0</v>
      </c>
      <c r="W111" s="9">
        <f t="shared" si="343"/>
        <v>0</v>
      </c>
      <c r="X111" s="9">
        <f t="shared" si="343"/>
        <v>0</v>
      </c>
      <c r="Y111" s="9">
        <f t="shared" si="343"/>
        <v>0</v>
      </c>
      <c r="Z111" s="9">
        <f t="shared" si="343"/>
        <v>0</v>
      </c>
      <c r="AA111" s="9">
        <f t="shared" si="343"/>
        <v>0</v>
      </c>
      <c r="AB111" s="9">
        <f t="shared" si="343"/>
        <v>0</v>
      </c>
      <c r="AC111" s="9">
        <f t="shared" si="343"/>
        <v>0</v>
      </c>
      <c r="AD111" s="9">
        <f t="shared" si="343"/>
        <v>0</v>
      </c>
      <c r="AE111" s="83"/>
      <c r="AF111" s="9">
        <f t="shared" ref="AF111:AP111" si="344">SUBTOTAL(9,AF101:AF110)</f>
        <v>0</v>
      </c>
      <c r="AG111" s="9">
        <f t="shared" si="344"/>
        <v>0</v>
      </c>
      <c r="AH111" s="9">
        <f t="shared" si="344"/>
        <v>0</v>
      </c>
      <c r="AI111" s="9">
        <f t="shared" si="344"/>
        <v>0</v>
      </c>
      <c r="AJ111" s="9">
        <f t="shared" si="344"/>
        <v>0</v>
      </c>
      <c r="AK111" s="9">
        <f t="shared" si="344"/>
        <v>0</v>
      </c>
      <c r="AL111" s="9">
        <f t="shared" si="344"/>
        <v>0</v>
      </c>
      <c r="AM111" s="9">
        <f t="shared" si="344"/>
        <v>0</v>
      </c>
      <c r="AN111" s="9">
        <f t="shared" si="344"/>
        <v>0</v>
      </c>
      <c r="AO111" s="9">
        <f t="shared" si="344"/>
        <v>0</v>
      </c>
      <c r="AP111" s="9">
        <f t="shared" si="344"/>
        <v>0</v>
      </c>
      <c r="AQ111" s="83"/>
      <c r="AR111" s="9">
        <f t="shared" ref="AR111:BB111" si="345">SUBTOTAL(9,AR101:AR110)</f>
        <v>0</v>
      </c>
      <c r="AS111" s="9">
        <f t="shared" si="345"/>
        <v>0</v>
      </c>
      <c r="AT111" s="9">
        <f t="shared" si="345"/>
        <v>0</v>
      </c>
      <c r="AU111" s="9">
        <f t="shared" si="345"/>
        <v>0</v>
      </c>
      <c r="AV111" s="9">
        <f t="shared" si="345"/>
        <v>0</v>
      </c>
      <c r="AW111" s="9">
        <f t="shared" si="345"/>
        <v>0</v>
      </c>
      <c r="AX111" s="9">
        <f t="shared" si="345"/>
        <v>0</v>
      </c>
      <c r="AY111" s="9">
        <f t="shared" si="345"/>
        <v>0</v>
      </c>
      <c r="AZ111" s="9">
        <f t="shared" si="345"/>
        <v>0</v>
      </c>
      <c r="BA111" s="9">
        <f t="shared" si="345"/>
        <v>0</v>
      </c>
      <c r="BB111" s="9">
        <f t="shared" si="345"/>
        <v>0</v>
      </c>
      <c r="BC111" s="83"/>
      <c r="BD111" s="9">
        <f t="shared" ref="BD111:BP111" si="346">SUBTOTAL(9,BD101:BD110)</f>
        <v>0</v>
      </c>
      <c r="BE111" s="9">
        <f t="shared" si="346"/>
        <v>0</v>
      </c>
      <c r="BF111" s="9">
        <f t="shared" si="346"/>
        <v>0</v>
      </c>
      <c r="BG111" s="9">
        <f t="shared" si="346"/>
        <v>0</v>
      </c>
      <c r="BH111" s="9">
        <f t="shared" si="346"/>
        <v>0</v>
      </c>
      <c r="BI111" s="9">
        <f t="shared" si="346"/>
        <v>0</v>
      </c>
      <c r="BJ111" s="9">
        <f t="shared" si="346"/>
        <v>0</v>
      </c>
      <c r="BK111" s="9">
        <f t="shared" si="346"/>
        <v>0</v>
      </c>
      <c r="BL111" s="9">
        <f t="shared" si="346"/>
        <v>0</v>
      </c>
      <c r="BM111" s="9">
        <f t="shared" si="346"/>
        <v>0</v>
      </c>
      <c r="BN111" s="9">
        <f t="shared" si="346"/>
        <v>0</v>
      </c>
      <c r="BO111" s="9">
        <f t="shared" si="346"/>
        <v>0</v>
      </c>
      <c r="BP111" s="9">
        <f t="shared" si="346"/>
        <v>0</v>
      </c>
      <c r="BQ111" s="9">
        <f t="shared" ref="BQ111:CC111" si="347">SUBTOTAL(9,BQ102:BQ110)</f>
        <v>0</v>
      </c>
      <c r="BR111" s="9">
        <f t="shared" si="347"/>
        <v>0</v>
      </c>
      <c r="BS111" s="9">
        <f t="shared" si="347"/>
        <v>0</v>
      </c>
      <c r="BT111" s="9">
        <f t="shared" si="347"/>
        <v>0</v>
      </c>
      <c r="BU111" s="9">
        <f t="shared" si="347"/>
        <v>0</v>
      </c>
      <c r="BV111" s="9">
        <f t="shared" si="347"/>
        <v>0</v>
      </c>
      <c r="BW111" s="9">
        <f t="shared" si="347"/>
        <v>0</v>
      </c>
      <c r="BX111" s="9">
        <f t="shared" si="347"/>
        <v>0</v>
      </c>
      <c r="BY111" s="9">
        <f t="shared" si="347"/>
        <v>0</v>
      </c>
      <c r="BZ111" s="9">
        <f t="shared" si="347"/>
        <v>0</v>
      </c>
      <c r="CA111" s="9">
        <f t="shared" si="347"/>
        <v>0</v>
      </c>
      <c r="CB111" s="9">
        <f t="shared" si="347"/>
        <v>0</v>
      </c>
      <c r="CC111" s="9">
        <f t="shared" si="347"/>
        <v>0</v>
      </c>
      <c r="CD111" s="7">
        <f>SUBTOTAL(9,CD100:CD110)</f>
        <v>0</v>
      </c>
      <c r="CE111" t="b">
        <f t="shared" si="341"/>
        <v>1</v>
      </c>
    </row>
    <row r="112" spans="2:88" outlineLevel="2" x14ac:dyDescent="0.5">
      <c r="C112" s="5" t="s">
        <v>118</v>
      </c>
      <c r="F112" t="s">
        <v>113</v>
      </c>
      <c r="G112" s="83"/>
      <c r="H112" s="7"/>
      <c r="I112" s="7"/>
      <c r="J112" s="7"/>
      <c r="K112" s="7"/>
      <c r="L112" s="7"/>
      <c r="M112" s="7"/>
      <c r="N112" s="7"/>
      <c r="O112" s="7"/>
      <c r="P112" s="7"/>
      <c r="Q112" s="7"/>
      <c r="R112" s="7"/>
      <c r="S112" s="83"/>
      <c r="T112" s="7"/>
      <c r="U112" s="7"/>
      <c r="V112" s="7"/>
      <c r="W112" s="7"/>
      <c r="X112" s="7"/>
      <c r="Y112" s="7"/>
      <c r="Z112" s="7"/>
      <c r="AA112" s="7"/>
      <c r="AB112" s="7"/>
      <c r="AC112" s="7"/>
      <c r="AD112" s="7"/>
      <c r="AE112" s="83"/>
      <c r="AF112" s="7"/>
      <c r="AG112" s="7"/>
      <c r="AH112" s="7"/>
      <c r="AI112" s="7"/>
      <c r="AJ112" s="7"/>
      <c r="AK112" s="7"/>
      <c r="AL112" s="7"/>
      <c r="AM112" s="7"/>
      <c r="AN112" s="7"/>
      <c r="AO112" s="7"/>
      <c r="AP112" s="7"/>
      <c r="AQ112" s="83"/>
      <c r="AR112" s="7"/>
      <c r="AS112" s="7"/>
      <c r="AT112" s="7"/>
      <c r="AU112" s="7"/>
      <c r="AV112" s="7"/>
      <c r="AW112" s="7"/>
      <c r="AX112" s="7"/>
      <c r="AY112" s="7"/>
      <c r="AZ112" s="7"/>
      <c r="BA112" s="7"/>
      <c r="BB112" s="7"/>
      <c r="BC112" s="83"/>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J112" s="335" t="s">
        <v>421</v>
      </c>
    </row>
    <row r="113" spans="3:83" outlineLevel="2" x14ac:dyDescent="0.5">
      <c r="C113" s="78"/>
      <c r="D113" s="78"/>
      <c r="E113" s="78" t="s">
        <v>311</v>
      </c>
      <c r="F113" s="78"/>
      <c r="G113" s="83"/>
      <c r="H113" s="88"/>
      <c r="I113" s="88"/>
      <c r="J113" s="88"/>
      <c r="K113" s="88"/>
      <c r="L113" s="88"/>
      <c r="M113" s="88"/>
      <c r="N113" s="88"/>
      <c r="O113" s="88"/>
      <c r="P113" s="88"/>
      <c r="Q113" s="88"/>
      <c r="R113" s="7">
        <f t="shared" ref="R113:R121" si="348">SUM(H113:Q113)</f>
        <v>0</v>
      </c>
      <c r="S113" s="83"/>
      <c r="T113" s="88"/>
      <c r="U113" s="88"/>
      <c r="V113" s="88"/>
      <c r="W113" s="88"/>
      <c r="X113" s="88"/>
      <c r="Y113" s="88"/>
      <c r="Z113" s="88"/>
      <c r="AA113" s="88"/>
      <c r="AB113" s="88"/>
      <c r="AC113" s="88"/>
      <c r="AD113" s="7">
        <f t="shared" ref="AD113:AD121" si="349">SUM(T113:AC113)</f>
        <v>0</v>
      </c>
      <c r="AE113" s="83"/>
      <c r="AF113" s="7">
        <f>T113-H113</f>
        <v>0</v>
      </c>
      <c r="AG113" s="7">
        <f t="shared" ref="AG113:AG121" si="350">U113-I113</f>
        <v>0</v>
      </c>
      <c r="AH113" s="7">
        <f t="shared" ref="AH113:AH121" si="351">V113-J113</f>
        <v>0</v>
      </c>
      <c r="AI113" s="7">
        <f t="shared" ref="AI113:AI121" si="352">W113-K113</f>
        <v>0</v>
      </c>
      <c r="AJ113" s="7">
        <f t="shared" ref="AJ113:AJ121" si="353">X113-L113</f>
        <v>0</v>
      </c>
      <c r="AK113" s="7">
        <f t="shared" ref="AK113:AK121" si="354">Y113-M113</f>
        <v>0</v>
      </c>
      <c r="AL113" s="7">
        <f t="shared" ref="AL113:AL121" si="355">Z113-N113</f>
        <v>0</v>
      </c>
      <c r="AM113" s="7">
        <f t="shared" ref="AM113:AM121" si="356">AA113-O113</f>
        <v>0</v>
      </c>
      <c r="AN113" s="7">
        <f t="shared" ref="AN113:AN121" si="357">AB113-P113</f>
        <v>0</v>
      </c>
      <c r="AO113" s="7">
        <f t="shared" ref="AO113:AO121" si="358">AC113-Q113</f>
        <v>0</v>
      </c>
      <c r="AP113" s="7">
        <f t="shared" ref="AP113:AP121" si="359">SUM(AF113:AO113)</f>
        <v>0</v>
      </c>
      <c r="AQ113" s="83"/>
      <c r="AR113" s="7" t="str">
        <f>IF(OR(AF113="",AF113=0),"",AF113)</f>
        <v/>
      </c>
      <c r="AS113" s="7" t="str">
        <f>IF(OR(AG113="",AG113=0),"",AG113-AF113)</f>
        <v/>
      </c>
      <c r="AT113" s="7" t="str">
        <f t="shared" ref="AT113:AT121" si="360">IF(OR(AH113="",AH113=0),"",AH113-AG113)</f>
        <v/>
      </c>
      <c r="AU113" s="7" t="str">
        <f t="shared" ref="AU113:AU121" si="361">IF(OR(AI113="",AI113=0),"",AI113-AH113)</f>
        <v/>
      </c>
      <c r="AV113" s="7" t="str">
        <f t="shared" ref="AV113:AV121" si="362">IF(OR(AJ113="",AJ113=0),"",AJ113-AI113)</f>
        <v/>
      </c>
      <c r="AW113" s="7" t="str">
        <f t="shared" ref="AW113:AW121" si="363">IF(OR(AK113="",AK113=0),"",AK113-AJ113)</f>
        <v/>
      </c>
      <c r="AX113" s="7" t="str">
        <f t="shared" ref="AX113:AX121" si="364">IF(OR(AL113="",AL113=0),"",AL113-AK113)</f>
        <v/>
      </c>
      <c r="AY113" s="7" t="str">
        <f t="shared" ref="AY113:AY121" si="365">IF(OR(AM113="",AM113=0),"",AM113-AL113)</f>
        <v/>
      </c>
      <c r="AZ113" s="7" t="str">
        <f t="shared" ref="AZ113:AZ121" si="366">IF(OR(AN113="",AN113=0),"",AN113-AM113)</f>
        <v/>
      </c>
      <c r="BA113" s="7" t="str">
        <f t="shared" ref="BA113:BA121" si="367">IF(OR(AO113="",AO113=0),"",AO113-AN113)</f>
        <v/>
      </c>
      <c r="BB113" s="7">
        <f t="shared" ref="BB113:BB121" si="368">SUM(AR113:BA113)</f>
        <v>0</v>
      </c>
      <c r="BC113" s="83"/>
      <c r="BD113" s="88"/>
      <c r="BE113" s="88"/>
      <c r="BF113" s="88"/>
      <c r="BG113" s="88"/>
      <c r="BH113" s="88"/>
      <c r="BI113" s="88"/>
      <c r="BJ113" s="88"/>
      <c r="BK113" s="88"/>
      <c r="BL113" s="88"/>
      <c r="BM113" s="88"/>
      <c r="BN113" s="88"/>
      <c r="BO113" s="88"/>
      <c r="BP113" s="7">
        <f t="shared" ref="BP113:BP121" si="369">SUM(BD113:BO113)</f>
        <v>0</v>
      </c>
      <c r="BQ113" s="7">
        <f t="shared" ref="BQ113:CB121" si="370">IF(OR($BS$3&gt;BQ$6,$BS$3=BQ$6),$CD113/$BS$3,"")</f>
        <v>0</v>
      </c>
      <c r="BR113" s="7">
        <f t="shared" si="370"/>
        <v>0</v>
      </c>
      <c r="BS113" s="7">
        <f t="shared" si="370"/>
        <v>0</v>
      </c>
      <c r="BT113" s="7">
        <f t="shared" si="370"/>
        <v>0</v>
      </c>
      <c r="BU113" s="7">
        <f t="shared" si="370"/>
        <v>0</v>
      </c>
      <c r="BV113" s="7">
        <f t="shared" si="370"/>
        <v>0</v>
      </c>
      <c r="BW113" s="7">
        <f t="shared" si="370"/>
        <v>0</v>
      </c>
      <c r="BX113" s="7">
        <f t="shared" si="370"/>
        <v>0</v>
      </c>
      <c r="BY113" s="7">
        <f t="shared" si="370"/>
        <v>0</v>
      </c>
      <c r="BZ113" s="7">
        <f t="shared" si="370"/>
        <v>0</v>
      </c>
      <c r="CA113" s="7">
        <f t="shared" si="370"/>
        <v>0</v>
      </c>
      <c r="CB113" s="7">
        <f t="shared" si="370"/>
        <v>0</v>
      </c>
      <c r="CC113" s="7">
        <f>SUM(BQ113:CB113)</f>
        <v>0</v>
      </c>
      <c r="CD113" s="7">
        <f t="shared" ref="CD113:CD121" si="371">SUMIFS(AF113:AP113,$AF$5:$AP$5,$BR$2)</f>
        <v>0</v>
      </c>
      <c r="CE113" t="b">
        <f>CC113=CD113</f>
        <v>1</v>
      </c>
    </row>
    <row r="114" spans="3:83" outlineLevel="2" x14ac:dyDescent="0.5">
      <c r="C114" s="78"/>
      <c r="D114" s="78"/>
      <c r="E114" s="78" t="s">
        <v>311</v>
      </c>
      <c r="F114" s="78"/>
      <c r="G114" s="83"/>
      <c r="H114" s="88"/>
      <c r="I114" s="88"/>
      <c r="J114" s="88"/>
      <c r="K114" s="88"/>
      <c r="L114" s="88"/>
      <c r="M114" s="88"/>
      <c r="N114" s="88"/>
      <c r="O114" s="88"/>
      <c r="P114" s="88"/>
      <c r="Q114" s="88"/>
      <c r="R114" s="7">
        <f t="shared" si="348"/>
        <v>0</v>
      </c>
      <c r="S114" s="83"/>
      <c r="T114" s="88"/>
      <c r="U114" s="88"/>
      <c r="V114" s="88"/>
      <c r="W114" s="88"/>
      <c r="X114" s="88"/>
      <c r="Y114" s="88"/>
      <c r="Z114" s="88"/>
      <c r="AA114" s="88"/>
      <c r="AB114" s="88"/>
      <c r="AC114" s="88"/>
      <c r="AD114" s="7">
        <f t="shared" si="349"/>
        <v>0</v>
      </c>
      <c r="AE114" s="83"/>
      <c r="AF114" s="7">
        <f t="shared" ref="AF114:AF121" si="372">T114-H114</f>
        <v>0</v>
      </c>
      <c r="AG114" s="7">
        <f t="shared" si="350"/>
        <v>0</v>
      </c>
      <c r="AH114" s="7">
        <f t="shared" si="351"/>
        <v>0</v>
      </c>
      <c r="AI114" s="7">
        <f t="shared" si="352"/>
        <v>0</v>
      </c>
      <c r="AJ114" s="7">
        <f t="shared" si="353"/>
        <v>0</v>
      </c>
      <c r="AK114" s="7">
        <f t="shared" si="354"/>
        <v>0</v>
      </c>
      <c r="AL114" s="7">
        <f t="shared" si="355"/>
        <v>0</v>
      </c>
      <c r="AM114" s="7">
        <f t="shared" si="356"/>
        <v>0</v>
      </c>
      <c r="AN114" s="7">
        <f t="shared" si="357"/>
        <v>0</v>
      </c>
      <c r="AO114" s="7">
        <f t="shared" si="358"/>
        <v>0</v>
      </c>
      <c r="AP114" s="7">
        <f t="shared" si="359"/>
        <v>0</v>
      </c>
      <c r="AQ114" s="83"/>
      <c r="AR114" s="7" t="str">
        <f t="shared" ref="AR114:AR121" si="373">IF(OR(AF114="",AF114=0),"",AF114)</f>
        <v/>
      </c>
      <c r="AS114" s="7" t="str">
        <f t="shared" ref="AS114:AS121" si="374">IF(OR(AG114="",AG114=0),"",AG114-AF114)</f>
        <v/>
      </c>
      <c r="AT114" s="7" t="str">
        <f t="shared" si="360"/>
        <v/>
      </c>
      <c r="AU114" s="7" t="str">
        <f t="shared" si="361"/>
        <v/>
      </c>
      <c r="AV114" s="7" t="str">
        <f t="shared" si="362"/>
        <v/>
      </c>
      <c r="AW114" s="7" t="str">
        <f t="shared" si="363"/>
        <v/>
      </c>
      <c r="AX114" s="7" t="str">
        <f t="shared" si="364"/>
        <v/>
      </c>
      <c r="AY114" s="7" t="str">
        <f t="shared" si="365"/>
        <v/>
      </c>
      <c r="AZ114" s="7" t="str">
        <f t="shared" si="366"/>
        <v/>
      </c>
      <c r="BA114" s="7" t="str">
        <f t="shared" si="367"/>
        <v/>
      </c>
      <c r="BB114" s="7">
        <f t="shared" si="368"/>
        <v>0</v>
      </c>
      <c r="BC114" s="83"/>
      <c r="BD114" s="88"/>
      <c r="BE114" s="88"/>
      <c r="BF114" s="88"/>
      <c r="BG114" s="88"/>
      <c r="BH114" s="88"/>
      <c r="BI114" s="88"/>
      <c r="BJ114" s="88"/>
      <c r="BK114" s="88"/>
      <c r="BL114" s="88"/>
      <c r="BM114" s="88"/>
      <c r="BN114" s="88"/>
      <c r="BO114" s="88"/>
      <c r="BP114" s="7">
        <f t="shared" si="369"/>
        <v>0</v>
      </c>
      <c r="BQ114" s="7">
        <f t="shared" si="370"/>
        <v>0</v>
      </c>
      <c r="BR114" s="7">
        <f t="shared" si="370"/>
        <v>0</v>
      </c>
      <c r="BS114" s="7">
        <f t="shared" si="370"/>
        <v>0</v>
      </c>
      <c r="BT114" s="7">
        <f t="shared" si="370"/>
        <v>0</v>
      </c>
      <c r="BU114" s="7">
        <f t="shared" si="370"/>
        <v>0</v>
      </c>
      <c r="BV114" s="7">
        <f t="shared" si="370"/>
        <v>0</v>
      </c>
      <c r="BW114" s="7">
        <f t="shared" si="370"/>
        <v>0</v>
      </c>
      <c r="BX114" s="7">
        <f t="shared" si="370"/>
        <v>0</v>
      </c>
      <c r="BY114" s="7">
        <f t="shared" si="370"/>
        <v>0</v>
      </c>
      <c r="BZ114" s="7">
        <f t="shared" si="370"/>
        <v>0</v>
      </c>
      <c r="CA114" s="7">
        <f t="shared" si="370"/>
        <v>0</v>
      </c>
      <c r="CB114" s="7">
        <f t="shared" si="370"/>
        <v>0</v>
      </c>
      <c r="CC114" s="7">
        <f t="shared" ref="CC114:CC121" si="375">SUM(BQ114:CB114)</f>
        <v>0</v>
      </c>
      <c r="CD114" s="7">
        <f t="shared" si="371"/>
        <v>0</v>
      </c>
      <c r="CE114" t="b">
        <f t="shared" ref="CE114:CE122" si="376">CC114=CD114</f>
        <v>1</v>
      </c>
    </row>
    <row r="115" spans="3:83" outlineLevel="2" x14ac:dyDescent="0.5">
      <c r="C115" s="78"/>
      <c r="D115" s="78"/>
      <c r="E115" s="78" t="s">
        <v>311</v>
      </c>
      <c r="F115" s="78"/>
      <c r="G115" s="83"/>
      <c r="H115" s="88"/>
      <c r="I115" s="88"/>
      <c r="J115" s="88"/>
      <c r="K115" s="88"/>
      <c r="L115" s="88"/>
      <c r="M115" s="88"/>
      <c r="N115" s="88"/>
      <c r="O115" s="88"/>
      <c r="P115" s="88"/>
      <c r="Q115" s="88"/>
      <c r="R115" s="7">
        <f t="shared" si="348"/>
        <v>0</v>
      </c>
      <c r="S115" s="83"/>
      <c r="T115" s="88"/>
      <c r="U115" s="88"/>
      <c r="V115" s="88"/>
      <c r="W115" s="88"/>
      <c r="X115" s="88"/>
      <c r="Y115" s="88"/>
      <c r="Z115" s="88"/>
      <c r="AA115" s="88"/>
      <c r="AB115" s="88"/>
      <c r="AC115" s="88"/>
      <c r="AD115" s="7">
        <f t="shared" si="349"/>
        <v>0</v>
      </c>
      <c r="AE115" s="83"/>
      <c r="AF115" s="7">
        <f t="shared" si="372"/>
        <v>0</v>
      </c>
      <c r="AG115" s="7">
        <f t="shared" si="350"/>
        <v>0</v>
      </c>
      <c r="AH115" s="7">
        <f t="shared" si="351"/>
        <v>0</v>
      </c>
      <c r="AI115" s="7">
        <f t="shared" si="352"/>
        <v>0</v>
      </c>
      <c r="AJ115" s="7">
        <f t="shared" si="353"/>
        <v>0</v>
      </c>
      <c r="AK115" s="7">
        <f t="shared" si="354"/>
        <v>0</v>
      </c>
      <c r="AL115" s="7">
        <f t="shared" si="355"/>
        <v>0</v>
      </c>
      <c r="AM115" s="7">
        <f t="shared" si="356"/>
        <v>0</v>
      </c>
      <c r="AN115" s="7">
        <f t="shared" si="357"/>
        <v>0</v>
      </c>
      <c r="AO115" s="7">
        <f t="shared" si="358"/>
        <v>0</v>
      </c>
      <c r="AP115" s="7">
        <f t="shared" si="359"/>
        <v>0</v>
      </c>
      <c r="AQ115" s="83"/>
      <c r="AR115" s="7" t="str">
        <f t="shared" si="373"/>
        <v/>
      </c>
      <c r="AS115" s="7" t="str">
        <f t="shared" si="374"/>
        <v/>
      </c>
      <c r="AT115" s="7" t="str">
        <f t="shared" si="360"/>
        <v/>
      </c>
      <c r="AU115" s="7" t="str">
        <f t="shared" si="361"/>
        <v/>
      </c>
      <c r="AV115" s="7" t="str">
        <f t="shared" si="362"/>
        <v/>
      </c>
      <c r="AW115" s="7" t="str">
        <f t="shared" si="363"/>
        <v/>
      </c>
      <c r="AX115" s="7" t="str">
        <f t="shared" si="364"/>
        <v/>
      </c>
      <c r="AY115" s="7" t="str">
        <f t="shared" si="365"/>
        <v/>
      </c>
      <c r="AZ115" s="7" t="str">
        <f t="shared" si="366"/>
        <v/>
      </c>
      <c r="BA115" s="7" t="str">
        <f t="shared" si="367"/>
        <v/>
      </c>
      <c r="BB115" s="7">
        <f t="shared" si="368"/>
        <v>0</v>
      </c>
      <c r="BC115" s="83"/>
      <c r="BD115" s="88"/>
      <c r="BE115" s="88"/>
      <c r="BF115" s="88"/>
      <c r="BG115" s="88"/>
      <c r="BH115" s="88"/>
      <c r="BI115" s="88"/>
      <c r="BJ115" s="88"/>
      <c r="BK115" s="88"/>
      <c r="BL115" s="88"/>
      <c r="BM115" s="88"/>
      <c r="BN115" s="88"/>
      <c r="BO115" s="88"/>
      <c r="BP115" s="7">
        <f t="shared" si="369"/>
        <v>0</v>
      </c>
      <c r="BQ115" s="7">
        <f t="shared" si="370"/>
        <v>0</v>
      </c>
      <c r="BR115" s="7">
        <f t="shared" si="370"/>
        <v>0</v>
      </c>
      <c r="BS115" s="7">
        <f t="shared" si="370"/>
        <v>0</v>
      </c>
      <c r="BT115" s="7">
        <f t="shared" si="370"/>
        <v>0</v>
      </c>
      <c r="BU115" s="7">
        <f t="shared" si="370"/>
        <v>0</v>
      </c>
      <c r="BV115" s="7">
        <f t="shared" si="370"/>
        <v>0</v>
      </c>
      <c r="BW115" s="7">
        <f t="shared" si="370"/>
        <v>0</v>
      </c>
      <c r="BX115" s="7">
        <f t="shared" si="370"/>
        <v>0</v>
      </c>
      <c r="BY115" s="7">
        <f t="shared" si="370"/>
        <v>0</v>
      </c>
      <c r="BZ115" s="7">
        <f t="shared" si="370"/>
        <v>0</v>
      </c>
      <c r="CA115" s="7">
        <f t="shared" si="370"/>
        <v>0</v>
      </c>
      <c r="CB115" s="7">
        <f t="shared" si="370"/>
        <v>0</v>
      </c>
      <c r="CC115" s="7">
        <f t="shared" si="375"/>
        <v>0</v>
      </c>
      <c r="CD115" s="7">
        <f t="shared" si="371"/>
        <v>0</v>
      </c>
      <c r="CE115" t="b">
        <f t="shared" si="376"/>
        <v>1</v>
      </c>
    </row>
    <row r="116" spans="3:83" outlineLevel="2" x14ac:dyDescent="0.5">
      <c r="C116" s="78"/>
      <c r="D116" s="78"/>
      <c r="E116" s="78" t="s">
        <v>311</v>
      </c>
      <c r="F116" s="78"/>
      <c r="G116" s="83"/>
      <c r="H116" s="88"/>
      <c r="I116" s="88"/>
      <c r="J116" s="88"/>
      <c r="K116" s="88"/>
      <c r="L116" s="88"/>
      <c r="M116" s="88"/>
      <c r="N116" s="88"/>
      <c r="O116" s="88"/>
      <c r="P116" s="88"/>
      <c r="Q116" s="88"/>
      <c r="R116" s="7">
        <f t="shared" si="348"/>
        <v>0</v>
      </c>
      <c r="S116" s="83"/>
      <c r="T116" s="88"/>
      <c r="U116" s="88"/>
      <c r="V116" s="88"/>
      <c r="W116" s="88"/>
      <c r="X116" s="88"/>
      <c r="Y116" s="88"/>
      <c r="Z116" s="88"/>
      <c r="AA116" s="88"/>
      <c r="AB116" s="88"/>
      <c r="AC116" s="88"/>
      <c r="AD116" s="7">
        <f t="shared" si="349"/>
        <v>0</v>
      </c>
      <c r="AE116" s="83"/>
      <c r="AF116" s="7">
        <f t="shared" si="372"/>
        <v>0</v>
      </c>
      <c r="AG116" s="7">
        <f t="shared" si="350"/>
        <v>0</v>
      </c>
      <c r="AH116" s="7">
        <f t="shared" si="351"/>
        <v>0</v>
      </c>
      <c r="AI116" s="7">
        <f t="shared" si="352"/>
        <v>0</v>
      </c>
      <c r="AJ116" s="7">
        <f t="shared" si="353"/>
        <v>0</v>
      </c>
      <c r="AK116" s="7">
        <f t="shared" si="354"/>
        <v>0</v>
      </c>
      <c r="AL116" s="7">
        <f t="shared" si="355"/>
        <v>0</v>
      </c>
      <c r="AM116" s="7">
        <f t="shared" si="356"/>
        <v>0</v>
      </c>
      <c r="AN116" s="7">
        <f t="shared" si="357"/>
        <v>0</v>
      </c>
      <c r="AO116" s="7">
        <f t="shared" si="358"/>
        <v>0</v>
      </c>
      <c r="AP116" s="7">
        <f t="shared" si="359"/>
        <v>0</v>
      </c>
      <c r="AQ116" s="83"/>
      <c r="AR116" s="7" t="str">
        <f t="shared" si="373"/>
        <v/>
      </c>
      <c r="AS116" s="7" t="str">
        <f t="shared" si="374"/>
        <v/>
      </c>
      <c r="AT116" s="7" t="str">
        <f t="shared" si="360"/>
        <v/>
      </c>
      <c r="AU116" s="7" t="str">
        <f t="shared" si="361"/>
        <v/>
      </c>
      <c r="AV116" s="7" t="str">
        <f t="shared" si="362"/>
        <v/>
      </c>
      <c r="AW116" s="7" t="str">
        <f t="shared" si="363"/>
        <v/>
      </c>
      <c r="AX116" s="7" t="str">
        <f t="shared" si="364"/>
        <v/>
      </c>
      <c r="AY116" s="7" t="str">
        <f t="shared" si="365"/>
        <v/>
      </c>
      <c r="AZ116" s="7" t="str">
        <f t="shared" si="366"/>
        <v/>
      </c>
      <c r="BA116" s="7" t="str">
        <f t="shared" si="367"/>
        <v/>
      </c>
      <c r="BB116" s="7">
        <f t="shared" si="368"/>
        <v>0</v>
      </c>
      <c r="BC116" s="83"/>
      <c r="BD116" s="88"/>
      <c r="BE116" s="88"/>
      <c r="BF116" s="88"/>
      <c r="BG116" s="88"/>
      <c r="BH116" s="88"/>
      <c r="BI116" s="88"/>
      <c r="BJ116" s="88"/>
      <c r="BK116" s="88"/>
      <c r="BL116" s="88"/>
      <c r="BM116" s="88"/>
      <c r="BN116" s="88"/>
      <c r="BO116" s="88"/>
      <c r="BP116" s="7">
        <f t="shared" si="369"/>
        <v>0</v>
      </c>
      <c r="BQ116" s="7">
        <f t="shared" si="370"/>
        <v>0</v>
      </c>
      <c r="BR116" s="7">
        <f t="shared" si="370"/>
        <v>0</v>
      </c>
      <c r="BS116" s="7">
        <f t="shared" si="370"/>
        <v>0</v>
      </c>
      <c r="BT116" s="7">
        <f t="shared" si="370"/>
        <v>0</v>
      </c>
      <c r="BU116" s="7">
        <f t="shared" si="370"/>
        <v>0</v>
      </c>
      <c r="BV116" s="7">
        <f t="shared" si="370"/>
        <v>0</v>
      </c>
      <c r="BW116" s="7">
        <f t="shared" si="370"/>
        <v>0</v>
      </c>
      <c r="BX116" s="7">
        <f t="shared" si="370"/>
        <v>0</v>
      </c>
      <c r="BY116" s="7">
        <f t="shared" si="370"/>
        <v>0</v>
      </c>
      <c r="BZ116" s="7">
        <f t="shared" si="370"/>
        <v>0</v>
      </c>
      <c r="CA116" s="7">
        <f t="shared" si="370"/>
        <v>0</v>
      </c>
      <c r="CB116" s="7">
        <f t="shared" si="370"/>
        <v>0</v>
      </c>
      <c r="CC116" s="7">
        <f t="shared" si="375"/>
        <v>0</v>
      </c>
      <c r="CD116" s="7">
        <f t="shared" si="371"/>
        <v>0</v>
      </c>
      <c r="CE116" t="b">
        <f t="shared" si="376"/>
        <v>1</v>
      </c>
    </row>
    <row r="117" spans="3:83" outlineLevel="2" x14ac:dyDescent="0.5">
      <c r="C117" s="78"/>
      <c r="D117" s="78"/>
      <c r="E117" s="78" t="s">
        <v>311</v>
      </c>
      <c r="F117" s="78"/>
      <c r="G117" s="83"/>
      <c r="H117" s="88"/>
      <c r="I117" s="88"/>
      <c r="J117" s="88"/>
      <c r="K117" s="88"/>
      <c r="L117" s="88"/>
      <c r="M117" s="88"/>
      <c r="N117" s="88"/>
      <c r="O117" s="88"/>
      <c r="P117" s="88"/>
      <c r="Q117" s="88"/>
      <c r="R117" s="7">
        <f t="shared" si="348"/>
        <v>0</v>
      </c>
      <c r="S117" s="83"/>
      <c r="T117" s="88"/>
      <c r="U117" s="88"/>
      <c r="V117" s="88"/>
      <c r="W117" s="88"/>
      <c r="X117" s="88"/>
      <c r="Y117" s="88"/>
      <c r="Z117" s="88"/>
      <c r="AA117" s="88"/>
      <c r="AB117" s="88"/>
      <c r="AC117" s="88"/>
      <c r="AD117" s="7">
        <f t="shared" si="349"/>
        <v>0</v>
      </c>
      <c r="AE117" s="83"/>
      <c r="AF117" s="7">
        <f t="shared" si="372"/>
        <v>0</v>
      </c>
      <c r="AG117" s="7">
        <f t="shared" si="350"/>
        <v>0</v>
      </c>
      <c r="AH117" s="7">
        <f t="shared" si="351"/>
        <v>0</v>
      </c>
      <c r="AI117" s="7">
        <f t="shared" si="352"/>
        <v>0</v>
      </c>
      <c r="AJ117" s="7">
        <f t="shared" si="353"/>
        <v>0</v>
      </c>
      <c r="AK117" s="7">
        <f t="shared" si="354"/>
        <v>0</v>
      </c>
      <c r="AL117" s="7">
        <f t="shared" si="355"/>
        <v>0</v>
      </c>
      <c r="AM117" s="7">
        <f t="shared" si="356"/>
        <v>0</v>
      </c>
      <c r="AN117" s="7">
        <f t="shared" si="357"/>
        <v>0</v>
      </c>
      <c r="AO117" s="7">
        <f t="shared" si="358"/>
        <v>0</v>
      </c>
      <c r="AP117" s="7">
        <f t="shared" si="359"/>
        <v>0</v>
      </c>
      <c r="AQ117" s="83"/>
      <c r="AR117" s="7" t="str">
        <f t="shared" si="373"/>
        <v/>
      </c>
      <c r="AS117" s="7" t="str">
        <f t="shared" si="374"/>
        <v/>
      </c>
      <c r="AT117" s="7" t="str">
        <f t="shared" si="360"/>
        <v/>
      </c>
      <c r="AU117" s="7" t="str">
        <f t="shared" si="361"/>
        <v/>
      </c>
      <c r="AV117" s="7" t="str">
        <f t="shared" si="362"/>
        <v/>
      </c>
      <c r="AW117" s="7" t="str">
        <f t="shared" si="363"/>
        <v/>
      </c>
      <c r="AX117" s="7" t="str">
        <f t="shared" si="364"/>
        <v/>
      </c>
      <c r="AY117" s="7" t="str">
        <f t="shared" si="365"/>
        <v/>
      </c>
      <c r="AZ117" s="7" t="str">
        <f t="shared" si="366"/>
        <v/>
      </c>
      <c r="BA117" s="7" t="str">
        <f t="shared" si="367"/>
        <v/>
      </c>
      <c r="BB117" s="7">
        <f t="shared" si="368"/>
        <v>0</v>
      </c>
      <c r="BC117" s="83"/>
      <c r="BD117" s="88"/>
      <c r="BE117" s="88"/>
      <c r="BF117" s="88"/>
      <c r="BG117" s="88"/>
      <c r="BH117" s="88"/>
      <c r="BI117" s="88"/>
      <c r="BJ117" s="88"/>
      <c r="BK117" s="88"/>
      <c r="BL117" s="88"/>
      <c r="BM117" s="88"/>
      <c r="BN117" s="88"/>
      <c r="BO117" s="88"/>
      <c r="BP117" s="7">
        <f t="shared" si="369"/>
        <v>0</v>
      </c>
      <c r="BQ117" s="7">
        <f t="shared" si="370"/>
        <v>0</v>
      </c>
      <c r="BR117" s="7">
        <f t="shared" si="370"/>
        <v>0</v>
      </c>
      <c r="BS117" s="7">
        <f t="shared" si="370"/>
        <v>0</v>
      </c>
      <c r="BT117" s="7">
        <f t="shared" si="370"/>
        <v>0</v>
      </c>
      <c r="BU117" s="7">
        <f t="shared" si="370"/>
        <v>0</v>
      </c>
      <c r="BV117" s="7">
        <f t="shared" si="370"/>
        <v>0</v>
      </c>
      <c r="BW117" s="7">
        <f t="shared" si="370"/>
        <v>0</v>
      </c>
      <c r="BX117" s="7">
        <f t="shared" si="370"/>
        <v>0</v>
      </c>
      <c r="BY117" s="7">
        <f t="shared" si="370"/>
        <v>0</v>
      </c>
      <c r="BZ117" s="7">
        <f t="shared" si="370"/>
        <v>0</v>
      </c>
      <c r="CA117" s="7">
        <f t="shared" si="370"/>
        <v>0</v>
      </c>
      <c r="CB117" s="7">
        <f t="shared" si="370"/>
        <v>0</v>
      </c>
      <c r="CC117" s="7">
        <f t="shared" si="375"/>
        <v>0</v>
      </c>
      <c r="CD117" s="7">
        <f t="shared" si="371"/>
        <v>0</v>
      </c>
      <c r="CE117" t="b">
        <f t="shared" si="376"/>
        <v>1</v>
      </c>
    </row>
    <row r="118" spans="3:83" outlineLevel="2" x14ac:dyDescent="0.5">
      <c r="C118" s="78"/>
      <c r="D118" s="78"/>
      <c r="E118" s="78" t="s">
        <v>311</v>
      </c>
      <c r="F118" s="78"/>
      <c r="G118" s="83"/>
      <c r="H118" s="88"/>
      <c r="I118" s="88"/>
      <c r="J118" s="88"/>
      <c r="K118" s="88"/>
      <c r="L118" s="88"/>
      <c r="M118" s="88"/>
      <c r="N118" s="88"/>
      <c r="O118" s="88"/>
      <c r="P118" s="88"/>
      <c r="Q118" s="88"/>
      <c r="R118" s="7">
        <f t="shared" si="348"/>
        <v>0</v>
      </c>
      <c r="S118" s="83"/>
      <c r="T118" s="88"/>
      <c r="U118" s="88"/>
      <c r="V118" s="88"/>
      <c r="W118" s="88"/>
      <c r="X118" s="88"/>
      <c r="Y118" s="88"/>
      <c r="Z118" s="88"/>
      <c r="AA118" s="88"/>
      <c r="AB118" s="88"/>
      <c r="AC118" s="88"/>
      <c r="AD118" s="7">
        <f t="shared" si="349"/>
        <v>0</v>
      </c>
      <c r="AE118" s="83"/>
      <c r="AF118" s="7">
        <f t="shared" si="372"/>
        <v>0</v>
      </c>
      <c r="AG118" s="7">
        <f t="shared" si="350"/>
        <v>0</v>
      </c>
      <c r="AH118" s="7">
        <f t="shared" si="351"/>
        <v>0</v>
      </c>
      <c r="AI118" s="7">
        <f t="shared" si="352"/>
        <v>0</v>
      </c>
      <c r="AJ118" s="7">
        <f t="shared" si="353"/>
        <v>0</v>
      </c>
      <c r="AK118" s="7">
        <f t="shared" si="354"/>
        <v>0</v>
      </c>
      <c r="AL118" s="7">
        <f t="shared" si="355"/>
        <v>0</v>
      </c>
      <c r="AM118" s="7">
        <f t="shared" si="356"/>
        <v>0</v>
      </c>
      <c r="AN118" s="7">
        <f t="shared" si="357"/>
        <v>0</v>
      </c>
      <c r="AO118" s="7">
        <f t="shared" si="358"/>
        <v>0</v>
      </c>
      <c r="AP118" s="7">
        <f t="shared" si="359"/>
        <v>0</v>
      </c>
      <c r="AQ118" s="83"/>
      <c r="AR118" s="7" t="str">
        <f t="shared" si="373"/>
        <v/>
      </c>
      <c r="AS118" s="7" t="str">
        <f t="shared" si="374"/>
        <v/>
      </c>
      <c r="AT118" s="7" t="str">
        <f t="shared" si="360"/>
        <v/>
      </c>
      <c r="AU118" s="7" t="str">
        <f t="shared" si="361"/>
        <v/>
      </c>
      <c r="AV118" s="7" t="str">
        <f t="shared" si="362"/>
        <v/>
      </c>
      <c r="AW118" s="7" t="str">
        <f t="shared" si="363"/>
        <v/>
      </c>
      <c r="AX118" s="7" t="str">
        <f t="shared" si="364"/>
        <v/>
      </c>
      <c r="AY118" s="7" t="str">
        <f t="shared" si="365"/>
        <v/>
      </c>
      <c r="AZ118" s="7" t="str">
        <f t="shared" si="366"/>
        <v/>
      </c>
      <c r="BA118" s="7" t="str">
        <f t="shared" si="367"/>
        <v/>
      </c>
      <c r="BB118" s="7">
        <f t="shared" si="368"/>
        <v>0</v>
      </c>
      <c r="BC118" s="83"/>
      <c r="BD118" s="88"/>
      <c r="BE118" s="88"/>
      <c r="BF118" s="88"/>
      <c r="BG118" s="88"/>
      <c r="BH118" s="88"/>
      <c r="BI118" s="88"/>
      <c r="BJ118" s="88"/>
      <c r="BK118" s="88"/>
      <c r="BL118" s="88"/>
      <c r="BM118" s="88"/>
      <c r="BN118" s="88"/>
      <c r="BO118" s="88"/>
      <c r="BP118" s="7">
        <f t="shared" si="369"/>
        <v>0</v>
      </c>
      <c r="BQ118" s="7">
        <f t="shared" si="370"/>
        <v>0</v>
      </c>
      <c r="BR118" s="7">
        <f t="shared" si="370"/>
        <v>0</v>
      </c>
      <c r="BS118" s="7">
        <f t="shared" si="370"/>
        <v>0</v>
      </c>
      <c r="BT118" s="7">
        <f t="shared" si="370"/>
        <v>0</v>
      </c>
      <c r="BU118" s="7">
        <f t="shared" si="370"/>
        <v>0</v>
      </c>
      <c r="BV118" s="7">
        <f t="shared" si="370"/>
        <v>0</v>
      </c>
      <c r="BW118" s="7">
        <f t="shared" si="370"/>
        <v>0</v>
      </c>
      <c r="BX118" s="7">
        <f t="shared" si="370"/>
        <v>0</v>
      </c>
      <c r="BY118" s="7">
        <f t="shared" si="370"/>
        <v>0</v>
      </c>
      <c r="BZ118" s="7">
        <f t="shared" si="370"/>
        <v>0</v>
      </c>
      <c r="CA118" s="7">
        <f t="shared" si="370"/>
        <v>0</v>
      </c>
      <c r="CB118" s="7">
        <f t="shared" si="370"/>
        <v>0</v>
      </c>
      <c r="CC118" s="7">
        <f t="shared" si="375"/>
        <v>0</v>
      </c>
      <c r="CD118" s="7">
        <f t="shared" si="371"/>
        <v>0</v>
      </c>
      <c r="CE118" t="b">
        <f t="shared" si="376"/>
        <v>1</v>
      </c>
    </row>
    <row r="119" spans="3:83" outlineLevel="2" x14ac:dyDescent="0.5">
      <c r="C119" s="78"/>
      <c r="D119" s="78"/>
      <c r="E119" s="78" t="s">
        <v>311</v>
      </c>
      <c r="F119" s="78"/>
      <c r="G119" s="83"/>
      <c r="H119" s="88"/>
      <c r="I119" s="88"/>
      <c r="J119" s="88"/>
      <c r="K119" s="88"/>
      <c r="L119" s="88"/>
      <c r="M119" s="88"/>
      <c r="N119" s="88"/>
      <c r="O119" s="88"/>
      <c r="P119" s="88"/>
      <c r="Q119" s="88"/>
      <c r="R119" s="7">
        <f t="shared" si="348"/>
        <v>0</v>
      </c>
      <c r="S119" s="83"/>
      <c r="T119" s="88"/>
      <c r="U119" s="88"/>
      <c r="V119" s="88"/>
      <c r="W119" s="88"/>
      <c r="X119" s="88"/>
      <c r="Y119" s="88"/>
      <c r="Z119" s="88"/>
      <c r="AA119" s="88"/>
      <c r="AB119" s="88"/>
      <c r="AC119" s="88"/>
      <c r="AD119" s="7">
        <f t="shared" si="349"/>
        <v>0</v>
      </c>
      <c r="AE119" s="83"/>
      <c r="AF119" s="7">
        <f t="shared" si="372"/>
        <v>0</v>
      </c>
      <c r="AG119" s="7">
        <f t="shared" si="350"/>
        <v>0</v>
      </c>
      <c r="AH119" s="7">
        <f t="shared" si="351"/>
        <v>0</v>
      </c>
      <c r="AI119" s="7">
        <f t="shared" si="352"/>
        <v>0</v>
      </c>
      <c r="AJ119" s="7">
        <f t="shared" si="353"/>
        <v>0</v>
      </c>
      <c r="AK119" s="7">
        <f t="shared" si="354"/>
        <v>0</v>
      </c>
      <c r="AL119" s="7">
        <f t="shared" si="355"/>
        <v>0</v>
      </c>
      <c r="AM119" s="7">
        <f t="shared" si="356"/>
        <v>0</v>
      </c>
      <c r="AN119" s="7">
        <f t="shared" si="357"/>
        <v>0</v>
      </c>
      <c r="AO119" s="7">
        <f t="shared" si="358"/>
        <v>0</v>
      </c>
      <c r="AP119" s="7">
        <f t="shared" si="359"/>
        <v>0</v>
      </c>
      <c r="AQ119" s="83"/>
      <c r="AR119" s="7" t="str">
        <f t="shared" si="373"/>
        <v/>
      </c>
      <c r="AS119" s="7" t="str">
        <f t="shared" si="374"/>
        <v/>
      </c>
      <c r="AT119" s="7" t="str">
        <f t="shared" si="360"/>
        <v/>
      </c>
      <c r="AU119" s="7" t="str">
        <f t="shared" si="361"/>
        <v/>
      </c>
      <c r="AV119" s="7" t="str">
        <f t="shared" si="362"/>
        <v/>
      </c>
      <c r="AW119" s="7" t="str">
        <f t="shared" si="363"/>
        <v/>
      </c>
      <c r="AX119" s="7" t="str">
        <f t="shared" si="364"/>
        <v/>
      </c>
      <c r="AY119" s="7" t="str">
        <f t="shared" si="365"/>
        <v/>
      </c>
      <c r="AZ119" s="7" t="str">
        <f t="shared" si="366"/>
        <v/>
      </c>
      <c r="BA119" s="7" t="str">
        <f t="shared" si="367"/>
        <v/>
      </c>
      <c r="BB119" s="7">
        <f t="shared" si="368"/>
        <v>0</v>
      </c>
      <c r="BC119" s="83"/>
      <c r="BD119" s="88"/>
      <c r="BE119" s="88"/>
      <c r="BF119" s="88"/>
      <c r="BG119" s="88"/>
      <c r="BH119" s="88"/>
      <c r="BI119" s="88"/>
      <c r="BJ119" s="88"/>
      <c r="BK119" s="88"/>
      <c r="BL119" s="88"/>
      <c r="BM119" s="88"/>
      <c r="BN119" s="88"/>
      <c r="BO119" s="88"/>
      <c r="BP119" s="7">
        <f t="shared" si="369"/>
        <v>0</v>
      </c>
      <c r="BQ119" s="7">
        <f t="shared" si="370"/>
        <v>0</v>
      </c>
      <c r="BR119" s="7">
        <f t="shared" si="370"/>
        <v>0</v>
      </c>
      <c r="BS119" s="7">
        <f t="shared" si="370"/>
        <v>0</v>
      </c>
      <c r="BT119" s="7">
        <f t="shared" si="370"/>
        <v>0</v>
      </c>
      <c r="BU119" s="7">
        <f t="shared" si="370"/>
        <v>0</v>
      </c>
      <c r="BV119" s="7">
        <f t="shared" si="370"/>
        <v>0</v>
      </c>
      <c r="BW119" s="7">
        <f t="shared" si="370"/>
        <v>0</v>
      </c>
      <c r="BX119" s="7">
        <f t="shared" si="370"/>
        <v>0</v>
      </c>
      <c r="BY119" s="7">
        <f t="shared" si="370"/>
        <v>0</v>
      </c>
      <c r="BZ119" s="7">
        <f t="shared" si="370"/>
        <v>0</v>
      </c>
      <c r="CA119" s="7">
        <f t="shared" si="370"/>
        <v>0</v>
      </c>
      <c r="CB119" s="7">
        <f t="shared" si="370"/>
        <v>0</v>
      </c>
      <c r="CC119" s="7">
        <f t="shared" si="375"/>
        <v>0</v>
      </c>
      <c r="CD119" s="7">
        <f t="shared" si="371"/>
        <v>0</v>
      </c>
      <c r="CE119" t="b">
        <f t="shared" si="376"/>
        <v>1</v>
      </c>
    </row>
    <row r="120" spans="3:83" outlineLevel="2" x14ac:dyDescent="0.5">
      <c r="C120" s="78"/>
      <c r="D120" s="78"/>
      <c r="E120" s="78" t="s">
        <v>311</v>
      </c>
      <c r="F120" s="78"/>
      <c r="G120" s="83"/>
      <c r="H120" s="88"/>
      <c r="I120" s="88"/>
      <c r="J120" s="88"/>
      <c r="K120" s="88"/>
      <c r="L120" s="88"/>
      <c r="M120" s="88"/>
      <c r="N120" s="88"/>
      <c r="O120" s="88"/>
      <c r="P120" s="88"/>
      <c r="Q120" s="88"/>
      <c r="R120" s="7">
        <f t="shared" si="348"/>
        <v>0</v>
      </c>
      <c r="S120" s="83"/>
      <c r="T120" s="88"/>
      <c r="U120" s="88"/>
      <c r="V120" s="88"/>
      <c r="W120" s="88"/>
      <c r="X120" s="88"/>
      <c r="Y120" s="88"/>
      <c r="Z120" s="88"/>
      <c r="AA120" s="88"/>
      <c r="AB120" s="88"/>
      <c r="AC120" s="88"/>
      <c r="AD120" s="7">
        <f t="shared" si="349"/>
        <v>0</v>
      </c>
      <c r="AE120" s="83"/>
      <c r="AF120" s="7">
        <f t="shared" si="372"/>
        <v>0</v>
      </c>
      <c r="AG120" s="7">
        <f t="shared" si="350"/>
        <v>0</v>
      </c>
      <c r="AH120" s="7">
        <f t="shared" si="351"/>
        <v>0</v>
      </c>
      <c r="AI120" s="7">
        <f t="shared" si="352"/>
        <v>0</v>
      </c>
      <c r="AJ120" s="7">
        <f t="shared" si="353"/>
        <v>0</v>
      </c>
      <c r="AK120" s="7">
        <f t="shared" si="354"/>
        <v>0</v>
      </c>
      <c r="AL120" s="7">
        <f t="shared" si="355"/>
        <v>0</v>
      </c>
      <c r="AM120" s="7">
        <f t="shared" si="356"/>
        <v>0</v>
      </c>
      <c r="AN120" s="7">
        <f t="shared" si="357"/>
        <v>0</v>
      </c>
      <c r="AO120" s="7">
        <f t="shared" si="358"/>
        <v>0</v>
      </c>
      <c r="AP120" s="7">
        <f t="shared" si="359"/>
        <v>0</v>
      </c>
      <c r="AQ120" s="83"/>
      <c r="AR120" s="7" t="str">
        <f t="shared" si="373"/>
        <v/>
      </c>
      <c r="AS120" s="7" t="str">
        <f t="shared" si="374"/>
        <v/>
      </c>
      <c r="AT120" s="7" t="str">
        <f t="shared" si="360"/>
        <v/>
      </c>
      <c r="AU120" s="7" t="str">
        <f t="shared" si="361"/>
        <v/>
      </c>
      <c r="AV120" s="7" t="str">
        <f t="shared" si="362"/>
        <v/>
      </c>
      <c r="AW120" s="7" t="str">
        <f t="shared" si="363"/>
        <v/>
      </c>
      <c r="AX120" s="7" t="str">
        <f t="shared" si="364"/>
        <v/>
      </c>
      <c r="AY120" s="7" t="str">
        <f t="shared" si="365"/>
        <v/>
      </c>
      <c r="AZ120" s="7" t="str">
        <f t="shared" si="366"/>
        <v/>
      </c>
      <c r="BA120" s="7" t="str">
        <f t="shared" si="367"/>
        <v/>
      </c>
      <c r="BB120" s="7">
        <f t="shared" si="368"/>
        <v>0</v>
      </c>
      <c r="BC120" s="83"/>
      <c r="BD120" s="88"/>
      <c r="BE120" s="88"/>
      <c r="BF120" s="88"/>
      <c r="BG120" s="88"/>
      <c r="BH120" s="88"/>
      <c r="BI120" s="88"/>
      <c r="BJ120" s="88"/>
      <c r="BK120" s="88"/>
      <c r="BL120" s="88"/>
      <c r="BM120" s="88"/>
      <c r="BN120" s="88"/>
      <c r="BO120" s="88"/>
      <c r="BP120" s="7">
        <f t="shared" si="369"/>
        <v>0</v>
      </c>
      <c r="BQ120" s="7">
        <f t="shared" si="370"/>
        <v>0</v>
      </c>
      <c r="BR120" s="7">
        <f t="shared" si="370"/>
        <v>0</v>
      </c>
      <c r="BS120" s="7">
        <f t="shared" si="370"/>
        <v>0</v>
      </c>
      <c r="BT120" s="7">
        <f t="shared" si="370"/>
        <v>0</v>
      </c>
      <c r="BU120" s="7">
        <f t="shared" si="370"/>
        <v>0</v>
      </c>
      <c r="BV120" s="7">
        <f t="shared" si="370"/>
        <v>0</v>
      </c>
      <c r="BW120" s="7">
        <f t="shared" si="370"/>
        <v>0</v>
      </c>
      <c r="BX120" s="7">
        <f t="shared" si="370"/>
        <v>0</v>
      </c>
      <c r="BY120" s="7">
        <f t="shared" si="370"/>
        <v>0</v>
      </c>
      <c r="BZ120" s="7">
        <f t="shared" si="370"/>
        <v>0</v>
      </c>
      <c r="CA120" s="7">
        <f t="shared" si="370"/>
        <v>0</v>
      </c>
      <c r="CB120" s="7">
        <f t="shared" si="370"/>
        <v>0</v>
      </c>
      <c r="CC120" s="7">
        <f t="shared" si="375"/>
        <v>0</v>
      </c>
      <c r="CD120" s="7">
        <f t="shared" si="371"/>
        <v>0</v>
      </c>
      <c r="CE120" t="b">
        <f t="shared" si="376"/>
        <v>1</v>
      </c>
    </row>
    <row r="121" spans="3:83" outlineLevel="2" x14ac:dyDescent="0.5">
      <c r="C121" s="90"/>
      <c r="D121" s="90"/>
      <c r="E121" s="90" t="s">
        <v>311</v>
      </c>
      <c r="F121" s="90"/>
      <c r="G121" s="84"/>
      <c r="H121" s="89"/>
      <c r="I121" s="89"/>
      <c r="J121" s="89"/>
      <c r="K121" s="89"/>
      <c r="L121" s="89"/>
      <c r="M121" s="89"/>
      <c r="N121" s="89"/>
      <c r="O121" s="89"/>
      <c r="P121" s="89"/>
      <c r="Q121" s="89"/>
      <c r="R121" s="8">
        <f t="shared" si="348"/>
        <v>0</v>
      </c>
      <c r="S121" s="84"/>
      <c r="T121" s="89"/>
      <c r="U121" s="89"/>
      <c r="V121" s="89"/>
      <c r="W121" s="89"/>
      <c r="X121" s="89"/>
      <c r="Y121" s="89"/>
      <c r="Z121" s="89"/>
      <c r="AA121" s="89"/>
      <c r="AB121" s="89"/>
      <c r="AC121" s="89"/>
      <c r="AD121" s="8">
        <f t="shared" si="349"/>
        <v>0</v>
      </c>
      <c r="AE121" s="84"/>
      <c r="AF121" s="8">
        <f t="shared" si="372"/>
        <v>0</v>
      </c>
      <c r="AG121" s="8">
        <f t="shared" si="350"/>
        <v>0</v>
      </c>
      <c r="AH121" s="8">
        <f t="shared" si="351"/>
        <v>0</v>
      </c>
      <c r="AI121" s="8">
        <f t="shared" si="352"/>
        <v>0</v>
      </c>
      <c r="AJ121" s="8">
        <f t="shared" si="353"/>
        <v>0</v>
      </c>
      <c r="AK121" s="8">
        <f t="shared" si="354"/>
        <v>0</v>
      </c>
      <c r="AL121" s="8">
        <f t="shared" si="355"/>
        <v>0</v>
      </c>
      <c r="AM121" s="8">
        <f t="shared" si="356"/>
        <v>0</v>
      </c>
      <c r="AN121" s="8">
        <f t="shared" si="357"/>
        <v>0</v>
      </c>
      <c r="AO121" s="8">
        <f t="shared" si="358"/>
        <v>0</v>
      </c>
      <c r="AP121" s="8">
        <f t="shared" si="359"/>
        <v>0</v>
      </c>
      <c r="AQ121" s="84"/>
      <c r="AR121" s="8" t="str">
        <f t="shared" si="373"/>
        <v/>
      </c>
      <c r="AS121" s="8" t="str">
        <f t="shared" si="374"/>
        <v/>
      </c>
      <c r="AT121" s="8" t="str">
        <f t="shared" si="360"/>
        <v/>
      </c>
      <c r="AU121" s="8" t="str">
        <f t="shared" si="361"/>
        <v/>
      </c>
      <c r="AV121" s="8" t="str">
        <f t="shared" si="362"/>
        <v/>
      </c>
      <c r="AW121" s="8" t="str">
        <f t="shared" si="363"/>
        <v/>
      </c>
      <c r="AX121" s="8" t="str">
        <f t="shared" si="364"/>
        <v/>
      </c>
      <c r="AY121" s="8" t="str">
        <f t="shared" si="365"/>
        <v/>
      </c>
      <c r="AZ121" s="8" t="str">
        <f t="shared" si="366"/>
        <v/>
      </c>
      <c r="BA121" s="8" t="str">
        <f t="shared" si="367"/>
        <v/>
      </c>
      <c r="BB121" s="8">
        <f t="shared" si="368"/>
        <v>0</v>
      </c>
      <c r="BC121" s="84"/>
      <c r="BD121" s="239"/>
      <c r="BE121" s="89"/>
      <c r="BF121" s="89"/>
      <c r="BG121" s="89"/>
      <c r="BH121" s="89"/>
      <c r="BI121" s="89"/>
      <c r="BJ121" s="89"/>
      <c r="BK121" s="89"/>
      <c r="BL121" s="89"/>
      <c r="BM121" s="89"/>
      <c r="BN121" s="89"/>
      <c r="BO121" s="89"/>
      <c r="BP121" s="8">
        <f t="shared" si="369"/>
        <v>0</v>
      </c>
      <c r="BQ121" s="8">
        <f t="shared" si="370"/>
        <v>0</v>
      </c>
      <c r="BR121" s="8">
        <f t="shared" si="370"/>
        <v>0</v>
      </c>
      <c r="BS121" s="8">
        <f t="shared" si="370"/>
        <v>0</v>
      </c>
      <c r="BT121" s="8">
        <f t="shared" si="370"/>
        <v>0</v>
      </c>
      <c r="BU121" s="8">
        <f t="shared" si="370"/>
        <v>0</v>
      </c>
      <c r="BV121" s="8">
        <f t="shared" si="370"/>
        <v>0</v>
      </c>
      <c r="BW121" s="8">
        <f t="shared" si="370"/>
        <v>0</v>
      </c>
      <c r="BX121" s="8">
        <f t="shared" si="370"/>
        <v>0</v>
      </c>
      <c r="BY121" s="8">
        <f t="shared" si="370"/>
        <v>0</v>
      </c>
      <c r="BZ121" s="8">
        <f t="shared" si="370"/>
        <v>0</v>
      </c>
      <c r="CA121" s="8">
        <f t="shared" si="370"/>
        <v>0</v>
      </c>
      <c r="CB121" s="8">
        <f t="shared" si="370"/>
        <v>0</v>
      </c>
      <c r="CC121" s="8">
        <f t="shared" si="375"/>
        <v>0</v>
      </c>
      <c r="CD121" s="7">
        <f t="shared" si="371"/>
        <v>0</v>
      </c>
      <c r="CE121" t="b">
        <f t="shared" si="376"/>
        <v>1</v>
      </c>
    </row>
    <row r="122" spans="3:83" outlineLevel="1" x14ac:dyDescent="0.5">
      <c r="C122" s="6" t="s">
        <v>122</v>
      </c>
      <c r="D122" s="2"/>
      <c r="E122" s="2"/>
      <c r="F122" s="2"/>
      <c r="G122" s="83"/>
      <c r="H122" s="9">
        <f t="shared" ref="H122:R122" si="377">SUBTOTAL(9,H112:H121)</f>
        <v>0</v>
      </c>
      <c r="I122" s="9">
        <f t="shared" si="377"/>
        <v>0</v>
      </c>
      <c r="J122" s="9">
        <f t="shared" si="377"/>
        <v>0</v>
      </c>
      <c r="K122" s="9">
        <f t="shared" si="377"/>
        <v>0</v>
      </c>
      <c r="L122" s="9">
        <f t="shared" si="377"/>
        <v>0</v>
      </c>
      <c r="M122" s="9">
        <f t="shared" si="377"/>
        <v>0</v>
      </c>
      <c r="N122" s="9">
        <f t="shared" si="377"/>
        <v>0</v>
      </c>
      <c r="O122" s="9">
        <f t="shared" si="377"/>
        <v>0</v>
      </c>
      <c r="P122" s="9">
        <f t="shared" si="377"/>
        <v>0</v>
      </c>
      <c r="Q122" s="9">
        <f t="shared" si="377"/>
        <v>0</v>
      </c>
      <c r="R122" s="9">
        <f t="shared" si="377"/>
        <v>0</v>
      </c>
      <c r="S122" s="83"/>
      <c r="T122" s="9">
        <f t="shared" ref="T122:AD122" si="378">SUBTOTAL(9,T112:T121)</f>
        <v>0</v>
      </c>
      <c r="U122" s="9">
        <f t="shared" si="378"/>
        <v>0</v>
      </c>
      <c r="V122" s="9">
        <f t="shared" si="378"/>
        <v>0</v>
      </c>
      <c r="W122" s="9">
        <f t="shared" si="378"/>
        <v>0</v>
      </c>
      <c r="X122" s="9">
        <f t="shared" si="378"/>
        <v>0</v>
      </c>
      <c r="Y122" s="9">
        <f t="shared" si="378"/>
        <v>0</v>
      </c>
      <c r="Z122" s="9">
        <f t="shared" si="378"/>
        <v>0</v>
      </c>
      <c r="AA122" s="9">
        <f t="shared" si="378"/>
        <v>0</v>
      </c>
      <c r="AB122" s="9">
        <f t="shared" si="378"/>
        <v>0</v>
      </c>
      <c r="AC122" s="9">
        <f t="shared" si="378"/>
        <v>0</v>
      </c>
      <c r="AD122" s="9">
        <f t="shared" si="378"/>
        <v>0</v>
      </c>
      <c r="AE122" s="83"/>
      <c r="AF122" s="9">
        <f t="shared" ref="AF122:AP122" si="379">SUBTOTAL(9,AF112:AF121)</f>
        <v>0</v>
      </c>
      <c r="AG122" s="9">
        <f t="shared" si="379"/>
        <v>0</v>
      </c>
      <c r="AH122" s="9">
        <f t="shared" si="379"/>
        <v>0</v>
      </c>
      <c r="AI122" s="9">
        <f t="shared" si="379"/>
        <v>0</v>
      </c>
      <c r="AJ122" s="9">
        <f t="shared" si="379"/>
        <v>0</v>
      </c>
      <c r="AK122" s="9">
        <f t="shared" si="379"/>
        <v>0</v>
      </c>
      <c r="AL122" s="9">
        <f t="shared" si="379"/>
        <v>0</v>
      </c>
      <c r="AM122" s="9">
        <f t="shared" si="379"/>
        <v>0</v>
      </c>
      <c r="AN122" s="9">
        <f t="shared" si="379"/>
        <v>0</v>
      </c>
      <c r="AO122" s="9">
        <f t="shared" si="379"/>
        <v>0</v>
      </c>
      <c r="AP122" s="9">
        <f t="shared" si="379"/>
        <v>0</v>
      </c>
      <c r="AQ122" s="83"/>
      <c r="AR122" s="9">
        <f t="shared" ref="AR122:BB122" si="380">SUBTOTAL(9,AR112:AR121)</f>
        <v>0</v>
      </c>
      <c r="AS122" s="9">
        <f t="shared" si="380"/>
        <v>0</v>
      </c>
      <c r="AT122" s="9">
        <f t="shared" si="380"/>
        <v>0</v>
      </c>
      <c r="AU122" s="9">
        <f t="shared" si="380"/>
        <v>0</v>
      </c>
      <c r="AV122" s="9">
        <f t="shared" si="380"/>
        <v>0</v>
      </c>
      <c r="AW122" s="9">
        <f t="shared" si="380"/>
        <v>0</v>
      </c>
      <c r="AX122" s="9">
        <f t="shared" si="380"/>
        <v>0</v>
      </c>
      <c r="AY122" s="9">
        <f t="shared" si="380"/>
        <v>0</v>
      </c>
      <c r="AZ122" s="9">
        <f t="shared" si="380"/>
        <v>0</v>
      </c>
      <c r="BA122" s="9">
        <f t="shared" si="380"/>
        <v>0</v>
      </c>
      <c r="BB122" s="9">
        <f t="shared" si="380"/>
        <v>0</v>
      </c>
      <c r="BC122" s="83"/>
      <c r="BD122" s="9">
        <f t="shared" ref="BD122:BP122" si="381">SUBTOTAL(9,BD112:BD121)</f>
        <v>0</v>
      </c>
      <c r="BE122" s="9">
        <f t="shared" si="381"/>
        <v>0</v>
      </c>
      <c r="BF122" s="9">
        <f t="shared" si="381"/>
        <v>0</v>
      </c>
      <c r="BG122" s="9">
        <f t="shared" si="381"/>
        <v>0</v>
      </c>
      <c r="BH122" s="9">
        <f t="shared" si="381"/>
        <v>0</v>
      </c>
      <c r="BI122" s="9">
        <f t="shared" si="381"/>
        <v>0</v>
      </c>
      <c r="BJ122" s="9">
        <f t="shared" si="381"/>
        <v>0</v>
      </c>
      <c r="BK122" s="9">
        <f t="shared" si="381"/>
        <v>0</v>
      </c>
      <c r="BL122" s="9">
        <f t="shared" si="381"/>
        <v>0</v>
      </c>
      <c r="BM122" s="9">
        <f t="shared" si="381"/>
        <v>0</v>
      </c>
      <c r="BN122" s="9">
        <f t="shared" si="381"/>
        <v>0</v>
      </c>
      <c r="BO122" s="9">
        <f t="shared" si="381"/>
        <v>0</v>
      </c>
      <c r="BP122" s="9">
        <f t="shared" si="381"/>
        <v>0</v>
      </c>
      <c r="BQ122" s="9">
        <f t="shared" ref="BQ122:CC122" si="382">SUBTOTAL(9,BQ113:BQ121)</f>
        <v>0</v>
      </c>
      <c r="BR122" s="9">
        <f t="shared" si="382"/>
        <v>0</v>
      </c>
      <c r="BS122" s="9">
        <f t="shared" si="382"/>
        <v>0</v>
      </c>
      <c r="BT122" s="9">
        <f t="shared" si="382"/>
        <v>0</v>
      </c>
      <c r="BU122" s="9">
        <f t="shared" si="382"/>
        <v>0</v>
      </c>
      <c r="BV122" s="9">
        <f t="shared" si="382"/>
        <v>0</v>
      </c>
      <c r="BW122" s="9">
        <f t="shared" si="382"/>
        <v>0</v>
      </c>
      <c r="BX122" s="9">
        <f t="shared" si="382"/>
        <v>0</v>
      </c>
      <c r="BY122" s="9">
        <f t="shared" si="382"/>
        <v>0</v>
      </c>
      <c r="BZ122" s="9">
        <f t="shared" si="382"/>
        <v>0</v>
      </c>
      <c r="CA122" s="9">
        <f t="shared" si="382"/>
        <v>0</v>
      </c>
      <c r="CB122" s="9">
        <f t="shared" si="382"/>
        <v>0</v>
      </c>
      <c r="CC122" s="9">
        <f t="shared" si="382"/>
        <v>0</v>
      </c>
      <c r="CD122" s="7">
        <f>SUBTOTAL(9,CD111:CD121)</f>
        <v>0</v>
      </c>
      <c r="CE122" t="b">
        <f t="shared" si="376"/>
        <v>1</v>
      </c>
    </row>
    <row r="123" spans="3:83" outlineLevel="2" x14ac:dyDescent="0.5">
      <c r="C123" s="5" t="s">
        <v>119</v>
      </c>
      <c r="F123" t="s">
        <v>113</v>
      </c>
      <c r="G123" s="83"/>
      <c r="H123" s="7"/>
      <c r="I123" s="7"/>
      <c r="J123" s="7"/>
      <c r="K123" s="7"/>
      <c r="L123" s="7"/>
      <c r="M123" s="7"/>
      <c r="N123" s="7"/>
      <c r="O123" s="7"/>
      <c r="P123" s="7"/>
      <c r="Q123" s="7"/>
      <c r="R123" s="7"/>
      <c r="S123" s="83"/>
      <c r="T123" s="7"/>
      <c r="U123" s="7"/>
      <c r="V123" s="7"/>
      <c r="W123" s="7"/>
      <c r="X123" s="7"/>
      <c r="Y123" s="7"/>
      <c r="Z123" s="7"/>
      <c r="AA123" s="7"/>
      <c r="AB123" s="7"/>
      <c r="AC123" s="7"/>
      <c r="AD123" s="7"/>
      <c r="AE123" s="83"/>
      <c r="AF123" s="7"/>
      <c r="AG123" s="7"/>
      <c r="AH123" s="7"/>
      <c r="AI123" s="7"/>
      <c r="AJ123" s="7"/>
      <c r="AK123" s="7"/>
      <c r="AL123" s="7"/>
      <c r="AM123" s="7"/>
      <c r="AN123" s="7"/>
      <c r="AO123" s="7"/>
      <c r="AP123" s="7"/>
      <c r="AQ123" s="83"/>
      <c r="AR123" s="7"/>
      <c r="AS123" s="7"/>
      <c r="AT123" s="7"/>
      <c r="AU123" s="7"/>
      <c r="AV123" s="7"/>
      <c r="AW123" s="7"/>
      <c r="AX123" s="7"/>
      <c r="AY123" s="7"/>
      <c r="AZ123" s="7"/>
      <c r="BA123" s="7"/>
      <c r="BB123" s="7"/>
      <c r="BC123" s="83"/>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row>
    <row r="124" spans="3:83" outlineLevel="2" x14ac:dyDescent="0.5">
      <c r="C124" s="78"/>
      <c r="D124" s="78"/>
      <c r="E124" s="78"/>
      <c r="F124" s="78"/>
      <c r="G124" s="83"/>
      <c r="H124" s="88"/>
      <c r="I124" s="88"/>
      <c r="J124" s="88"/>
      <c r="K124" s="88"/>
      <c r="L124" s="88"/>
      <c r="M124" s="88"/>
      <c r="N124" s="88"/>
      <c r="O124" s="88"/>
      <c r="P124" s="88"/>
      <c r="Q124" s="88"/>
      <c r="R124" s="7">
        <f t="shared" ref="R124:R132" si="383">SUM(H124:Q124)</f>
        <v>0</v>
      </c>
      <c r="S124" s="83"/>
      <c r="T124" s="88"/>
      <c r="U124" s="88"/>
      <c r="V124" s="88"/>
      <c r="W124" s="88"/>
      <c r="X124" s="88"/>
      <c r="Y124" s="88"/>
      <c r="Z124" s="88"/>
      <c r="AA124" s="88"/>
      <c r="AB124" s="88"/>
      <c r="AC124" s="88"/>
      <c r="AD124" s="7">
        <f t="shared" ref="AD124:AD132" si="384">SUM(T124:AC124)</f>
        <v>0</v>
      </c>
      <c r="AE124" s="83"/>
      <c r="AF124" s="7">
        <f>T124-H124</f>
        <v>0</v>
      </c>
      <c r="AG124" s="7">
        <f t="shared" ref="AG124:AG132" si="385">U124-I124</f>
        <v>0</v>
      </c>
      <c r="AH124" s="7">
        <f t="shared" ref="AH124:AH132" si="386">V124-J124</f>
        <v>0</v>
      </c>
      <c r="AI124" s="7">
        <f t="shared" ref="AI124:AI132" si="387">W124-K124</f>
        <v>0</v>
      </c>
      <c r="AJ124" s="7">
        <f t="shared" ref="AJ124:AJ132" si="388">X124-L124</f>
        <v>0</v>
      </c>
      <c r="AK124" s="7">
        <f t="shared" ref="AK124:AK132" si="389">Y124-M124</f>
        <v>0</v>
      </c>
      <c r="AL124" s="7">
        <f t="shared" ref="AL124:AL132" si="390">Z124-N124</f>
        <v>0</v>
      </c>
      <c r="AM124" s="7">
        <f t="shared" ref="AM124:AM132" si="391">AA124-O124</f>
        <v>0</v>
      </c>
      <c r="AN124" s="7">
        <f t="shared" ref="AN124:AN132" si="392">AB124-P124</f>
        <v>0</v>
      </c>
      <c r="AO124" s="7">
        <f t="shared" ref="AO124:AO132" si="393">AC124-Q124</f>
        <v>0</v>
      </c>
      <c r="AP124" s="7">
        <f t="shared" ref="AP124:AP132" si="394">SUM(AF124:AO124)</f>
        <v>0</v>
      </c>
      <c r="AQ124" s="83"/>
      <c r="AR124" s="7" t="str">
        <f>IF(OR(AF124="",AF124=0),"",AF124)</f>
        <v/>
      </c>
      <c r="AS124" s="7" t="str">
        <f>IF(OR(AG124="",AG124=0),"",AG124-AF124)</f>
        <v/>
      </c>
      <c r="AT124" s="7" t="str">
        <f t="shared" ref="AT124:AT132" si="395">IF(OR(AH124="",AH124=0),"",AH124-AG124)</f>
        <v/>
      </c>
      <c r="AU124" s="7" t="str">
        <f t="shared" ref="AU124:AU132" si="396">IF(OR(AI124="",AI124=0),"",AI124-AH124)</f>
        <v/>
      </c>
      <c r="AV124" s="7" t="str">
        <f t="shared" ref="AV124:AV132" si="397">IF(OR(AJ124="",AJ124=0),"",AJ124-AI124)</f>
        <v/>
      </c>
      <c r="AW124" s="7" t="str">
        <f t="shared" ref="AW124:AW132" si="398">IF(OR(AK124="",AK124=0),"",AK124-AJ124)</f>
        <v/>
      </c>
      <c r="AX124" s="7" t="str">
        <f t="shared" ref="AX124:AX132" si="399">IF(OR(AL124="",AL124=0),"",AL124-AK124)</f>
        <v/>
      </c>
      <c r="AY124" s="7" t="str">
        <f t="shared" ref="AY124:AY132" si="400">IF(OR(AM124="",AM124=0),"",AM124-AL124)</f>
        <v/>
      </c>
      <c r="AZ124" s="7" t="str">
        <f t="shared" ref="AZ124:AZ132" si="401">IF(OR(AN124="",AN124=0),"",AN124-AM124)</f>
        <v/>
      </c>
      <c r="BA124" s="7" t="str">
        <f t="shared" ref="BA124:BA132" si="402">IF(OR(AO124="",AO124=0),"",AO124-AN124)</f>
        <v/>
      </c>
      <c r="BB124" s="7">
        <f t="shared" ref="BB124:BB132" si="403">SUM(AR124:BA124)</f>
        <v>0</v>
      </c>
      <c r="BC124" s="83"/>
      <c r="BD124" s="88"/>
      <c r="BE124" s="88"/>
      <c r="BF124" s="88"/>
      <c r="BG124" s="88"/>
      <c r="BH124" s="88"/>
      <c r="BI124" s="88"/>
      <c r="BJ124" s="88"/>
      <c r="BK124" s="88"/>
      <c r="BL124" s="88"/>
      <c r="BM124" s="88"/>
      <c r="BN124" s="88"/>
      <c r="BO124" s="88"/>
      <c r="BP124" s="7">
        <f t="shared" ref="BP124:BP132" si="404">SUM(BD124:BO124)</f>
        <v>0</v>
      </c>
      <c r="BQ124" s="7">
        <f t="shared" ref="BQ124:CB132" si="405">IF(OR($BS$3&gt;BQ$6,$BS$3=BQ$6),$CD124/$BS$3,"")</f>
        <v>0</v>
      </c>
      <c r="BR124" s="7">
        <f t="shared" si="405"/>
        <v>0</v>
      </c>
      <c r="BS124" s="7">
        <f t="shared" si="405"/>
        <v>0</v>
      </c>
      <c r="BT124" s="7">
        <f t="shared" si="405"/>
        <v>0</v>
      </c>
      <c r="BU124" s="7">
        <f t="shared" si="405"/>
        <v>0</v>
      </c>
      <c r="BV124" s="7">
        <f t="shared" si="405"/>
        <v>0</v>
      </c>
      <c r="BW124" s="7">
        <f t="shared" si="405"/>
        <v>0</v>
      </c>
      <c r="BX124" s="7">
        <f t="shared" si="405"/>
        <v>0</v>
      </c>
      <c r="BY124" s="7">
        <f t="shared" si="405"/>
        <v>0</v>
      </c>
      <c r="BZ124" s="7">
        <f t="shared" si="405"/>
        <v>0</v>
      </c>
      <c r="CA124" s="7">
        <f t="shared" si="405"/>
        <v>0</v>
      </c>
      <c r="CB124" s="7">
        <f t="shared" si="405"/>
        <v>0</v>
      </c>
      <c r="CC124" s="7">
        <f>SUM(BQ124:CB124)</f>
        <v>0</v>
      </c>
      <c r="CD124" s="7">
        <f t="shared" ref="CD124:CD132" si="406">SUMIFS(AF124:AP124,$AF$5:$AP$5,$BR$2)</f>
        <v>0</v>
      </c>
      <c r="CE124" t="b">
        <f>CC124=CD124</f>
        <v>1</v>
      </c>
    </row>
    <row r="125" spans="3:83" outlineLevel="2" x14ac:dyDescent="0.5">
      <c r="C125" s="78"/>
      <c r="D125" s="78"/>
      <c r="E125" s="78"/>
      <c r="F125" s="78"/>
      <c r="G125" s="83"/>
      <c r="H125" s="88"/>
      <c r="I125" s="88"/>
      <c r="J125" s="88"/>
      <c r="K125" s="88"/>
      <c r="L125" s="88"/>
      <c r="M125" s="88"/>
      <c r="N125" s="88"/>
      <c r="O125" s="88"/>
      <c r="P125" s="88"/>
      <c r="Q125" s="88"/>
      <c r="R125" s="7">
        <f t="shared" si="383"/>
        <v>0</v>
      </c>
      <c r="S125" s="83"/>
      <c r="T125" s="88"/>
      <c r="U125" s="88"/>
      <c r="V125" s="88"/>
      <c r="W125" s="88"/>
      <c r="X125" s="88"/>
      <c r="Y125" s="88"/>
      <c r="Z125" s="88"/>
      <c r="AA125" s="88"/>
      <c r="AB125" s="88"/>
      <c r="AC125" s="88"/>
      <c r="AD125" s="7">
        <f t="shared" si="384"/>
        <v>0</v>
      </c>
      <c r="AE125" s="83"/>
      <c r="AF125" s="7">
        <f t="shared" ref="AF125:AF132" si="407">T125-H125</f>
        <v>0</v>
      </c>
      <c r="AG125" s="7">
        <f t="shared" si="385"/>
        <v>0</v>
      </c>
      <c r="AH125" s="7">
        <f t="shared" si="386"/>
        <v>0</v>
      </c>
      <c r="AI125" s="7">
        <f t="shared" si="387"/>
        <v>0</v>
      </c>
      <c r="AJ125" s="7">
        <f t="shared" si="388"/>
        <v>0</v>
      </c>
      <c r="AK125" s="7">
        <f t="shared" si="389"/>
        <v>0</v>
      </c>
      <c r="AL125" s="7">
        <f t="shared" si="390"/>
        <v>0</v>
      </c>
      <c r="AM125" s="7">
        <f t="shared" si="391"/>
        <v>0</v>
      </c>
      <c r="AN125" s="7">
        <f t="shared" si="392"/>
        <v>0</v>
      </c>
      <c r="AO125" s="7">
        <f t="shared" si="393"/>
        <v>0</v>
      </c>
      <c r="AP125" s="7">
        <f t="shared" si="394"/>
        <v>0</v>
      </c>
      <c r="AQ125" s="83"/>
      <c r="AR125" s="7" t="str">
        <f t="shared" ref="AR125:AR132" si="408">IF(OR(AF125="",AF125=0),"",AF125)</f>
        <v/>
      </c>
      <c r="AS125" s="7" t="str">
        <f t="shared" ref="AS125:AS132" si="409">IF(OR(AG125="",AG125=0),"",AG125-AF125)</f>
        <v/>
      </c>
      <c r="AT125" s="7" t="str">
        <f t="shared" si="395"/>
        <v/>
      </c>
      <c r="AU125" s="7" t="str">
        <f t="shared" si="396"/>
        <v/>
      </c>
      <c r="AV125" s="7" t="str">
        <f t="shared" si="397"/>
        <v/>
      </c>
      <c r="AW125" s="7" t="str">
        <f t="shared" si="398"/>
        <v/>
      </c>
      <c r="AX125" s="7" t="str">
        <f t="shared" si="399"/>
        <v/>
      </c>
      <c r="AY125" s="7" t="str">
        <f t="shared" si="400"/>
        <v/>
      </c>
      <c r="AZ125" s="7" t="str">
        <f t="shared" si="401"/>
        <v/>
      </c>
      <c r="BA125" s="7" t="str">
        <f t="shared" si="402"/>
        <v/>
      </c>
      <c r="BB125" s="7">
        <f t="shared" si="403"/>
        <v>0</v>
      </c>
      <c r="BC125" s="83"/>
      <c r="BD125" s="88"/>
      <c r="BE125" s="88"/>
      <c r="BF125" s="88"/>
      <c r="BG125" s="88"/>
      <c r="BH125" s="88"/>
      <c r="BI125" s="88"/>
      <c r="BJ125" s="88"/>
      <c r="BK125" s="88"/>
      <c r="BL125" s="88"/>
      <c r="BM125" s="88"/>
      <c r="BN125" s="88"/>
      <c r="BO125" s="88"/>
      <c r="BP125" s="7">
        <f t="shared" si="404"/>
        <v>0</v>
      </c>
      <c r="BQ125" s="7">
        <f t="shared" si="405"/>
        <v>0</v>
      </c>
      <c r="BR125" s="7">
        <f t="shared" si="405"/>
        <v>0</v>
      </c>
      <c r="BS125" s="7">
        <f t="shared" si="405"/>
        <v>0</v>
      </c>
      <c r="BT125" s="7">
        <f t="shared" si="405"/>
        <v>0</v>
      </c>
      <c r="BU125" s="7">
        <f t="shared" si="405"/>
        <v>0</v>
      </c>
      <c r="BV125" s="7">
        <f t="shared" si="405"/>
        <v>0</v>
      </c>
      <c r="BW125" s="7">
        <f t="shared" si="405"/>
        <v>0</v>
      </c>
      <c r="BX125" s="7">
        <f t="shared" si="405"/>
        <v>0</v>
      </c>
      <c r="BY125" s="7">
        <f t="shared" si="405"/>
        <v>0</v>
      </c>
      <c r="BZ125" s="7">
        <f t="shared" si="405"/>
        <v>0</v>
      </c>
      <c r="CA125" s="7">
        <f t="shared" si="405"/>
        <v>0</v>
      </c>
      <c r="CB125" s="7">
        <f t="shared" si="405"/>
        <v>0</v>
      </c>
      <c r="CC125" s="7">
        <f t="shared" ref="CC125:CC132" si="410">SUM(BQ125:CB125)</f>
        <v>0</v>
      </c>
      <c r="CD125" s="7">
        <f t="shared" si="406"/>
        <v>0</v>
      </c>
      <c r="CE125" t="b">
        <f t="shared" ref="CE125:CE133" si="411">CC125=CD125</f>
        <v>1</v>
      </c>
    </row>
    <row r="126" spans="3:83" outlineLevel="2" x14ac:dyDescent="0.5">
      <c r="C126" s="78"/>
      <c r="D126" s="78"/>
      <c r="E126" s="78"/>
      <c r="F126" s="78"/>
      <c r="G126" s="83"/>
      <c r="H126" s="88"/>
      <c r="I126" s="88"/>
      <c r="J126" s="88"/>
      <c r="K126" s="88"/>
      <c r="L126" s="88"/>
      <c r="M126" s="88"/>
      <c r="N126" s="88"/>
      <c r="O126" s="88"/>
      <c r="P126" s="88"/>
      <c r="Q126" s="88"/>
      <c r="R126" s="7">
        <f t="shared" si="383"/>
        <v>0</v>
      </c>
      <c r="S126" s="83"/>
      <c r="T126" s="88"/>
      <c r="U126" s="88"/>
      <c r="V126" s="88"/>
      <c r="W126" s="88"/>
      <c r="X126" s="88"/>
      <c r="Y126" s="88"/>
      <c r="Z126" s="88"/>
      <c r="AA126" s="88"/>
      <c r="AB126" s="88"/>
      <c r="AC126" s="88"/>
      <c r="AD126" s="7">
        <f t="shared" si="384"/>
        <v>0</v>
      </c>
      <c r="AE126" s="83"/>
      <c r="AF126" s="7">
        <f t="shared" si="407"/>
        <v>0</v>
      </c>
      <c r="AG126" s="7">
        <f t="shared" si="385"/>
        <v>0</v>
      </c>
      <c r="AH126" s="7">
        <f t="shared" si="386"/>
        <v>0</v>
      </c>
      <c r="AI126" s="7">
        <f t="shared" si="387"/>
        <v>0</v>
      </c>
      <c r="AJ126" s="7">
        <f t="shared" si="388"/>
        <v>0</v>
      </c>
      <c r="AK126" s="7">
        <f t="shared" si="389"/>
        <v>0</v>
      </c>
      <c r="AL126" s="7">
        <f t="shared" si="390"/>
        <v>0</v>
      </c>
      <c r="AM126" s="7">
        <f t="shared" si="391"/>
        <v>0</v>
      </c>
      <c r="AN126" s="7">
        <f t="shared" si="392"/>
        <v>0</v>
      </c>
      <c r="AO126" s="7">
        <f t="shared" si="393"/>
        <v>0</v>
      </c>
      <c r="AP126" s="7">
        <f t="shared" si="394"/>
        <v>0</v>
      </c>
      <c r="AQ126" s="83"/>
      <c r="AR126" s="7" t="str">
        <f t="shared" si="408"/>
        <v/>
      </c>
      <c r="AS126" s="7" t="str">
        <f t="shared" si="409"/>
        <v/>
      </c>
      <c r="AT126" s="7" t="str">
        <f t="shared" si="395"/>
        <v/>
      </c>
      <c r="AU126" s="7" t="str">
        <f t="shared" si="396"/>
        <v/>
      </c>
      <c r="AV126" s="7" t="str">
        <f t="shared" si="397"/>
        <v/>
      </c>
      <c r="AW126" s="7" t="str">
        <f t="shared" si="398"/>
        <v/>
      </c>
      <c r="AX126" s="7" t="str">
        <f t="shared" si="399"/>
        <v/>
      </c>
      <c r="AY126" s="7" t="str">
        <f t="shared" si="400"/>
        <v/>
      </c>
      <c r="AZ126" s="7" t="str">
        <f t="shared" si="401"/>
        <v/>
      </c>
      <c r="BA126" s="7" t="str">
        <f t="shared" si="402"/>
        <v/>
      </c>
      <c r="BB126" s="7">
        <f t="shared" si="403"/>
        <v>0</v>
      </c>
      <c r="BC126" s="83"/>
      <c r="BD126" s="88"/>
      <c r="BE126" s="88"/>
      <c r="BF126" s="88"/>
      <c r="BG126" s="88"/>
      <c r="BH126" s="88"/>
      <c r="BI126" s="88"/>
      <c r="BJ126" s="88"/>
      <c r="BK126" s="88"/>
      <c r="BL126" s="88"/>
      <c r="BM126" s="88"/>
      <c r="BN126" s="88"/>
      <c r="BO126" s="88"/>
      <c r="BP126" s="7">
        <f t="shared" si="404"/>
        <v>0</v>
      </c>
      <c r="BQ126" s="7">
        <f t="shared" si="405"/>
        <v>0</v>
      </c>
      <c r="BR126" s="7">
        <f t="shared" si="405"/>
        <v>0</v>
      </c>
      <c r="BS126" s="7">
        <f t="shared" si="405"/>
        <v>0</v>
      </c>
      <c r="BT126" s="7">
        <f t="shared" si="405"/>
        <v>0</v>
      </c>
      <c r="BU126" s="7">
        <f t="shared" si="405"/>
        <v>0</v>
      </c>
      <c r="BV126" s="7">
        <f t="shared" si="405"/>
        <v>0</v>
      </c>
      <c r="BW126" s="7">
        <f t="shared" si="405"/>
        <v>0</v>
      </c>
      <c r="BX126" s="7">
        <f t="shared" si="405"/>
        <v>0</v>
      </c>
      <c r="BY126" s="7">
        <f t="shared" si="405"/>
        <v>0</v>
      </c>
      <c r="BZ126" s="7">
        <f t="shared" si="405"/>
        <v>0</v>
      </c>
      <c r="CA126" s="7">
        <f t="shared" si="405"/>
        <v>0</v>
      </c>
      <c r="CB126" s="7">
        <f t="shared" si="405"/>
        <v>0</v>
      </c>
      <c r="CC126" s="7">
        <f t="shared" si="410"/>
        <v>0</v>
      </c>
      <c r="CD126" s="7">
        <f t="shared" si="406"/>
        <v>0</v>
      </c>
      <c r="CE126" t="b">
        <f t="shared" si="411"/>
        <v>1</v>
      </c>
    </row>
    <row r="127" spans="3:83" outlineLevel="2" x14ac:dyDescent="0.5">
      <c r="C127" s="78"/>
      <c r="D127" s="78"/>
      <c r="E127" s="78"/>
      <c r="F127" s="78"/>
      <c r="G127" s="83"/>
      <c r="H127" s="88"/>
      <c r="I127" s="88"/>
      <c r="J127" s="88"/>
      <c r="K127" s="88"/>
      <c r="L127" s="88"/>
      <c r="M127" s="88"/>
      <c r="N127" s="88"/>
      <c r="O127" s="88"/>
      <c r="P127" s="88"/>
      <c r="Q127" s="88"/>
      <c r="R127" s="7">
        <f t="shared" si="383"/>
        <v>0</v>
      </c>
      <c r="S127" s="83"/>
      <c r="T127" s="88"/>
      <c r="U127" s="88"/>
      <c r="V127" s="88"/>
      <c r="W127" s="88"/>
      <c r="X127" s="88"/>
      <c r="Y127" s="88"/>
      <c r="Z127" s="88"/>
      <c r="AA127" s="88"/>
      <c r="AB127" s="88"/>
      <c r="AC127" s="88"/>
      <c r="AD127" s="7">
        <f t="shared" si="384"/>
        <v>0</v>
      </c>
      <c r="AE127" s="83"/>
      <c r="AF127" s="7">
        <f t="shared" si="407"/>
        <v>0</v>
      </c>
      <c r="AG127" s="7">
        <f t="shared" si="385"/>
        <v>0</v>
      </c>
      <c r="AH127" s="7">
        <f t="shared" si="386"/>
        <v>0</v>
      </c>
      <c r="AI127" s="7">
        <f t="shared" si="387"/>
        <v>0</v>
      </c>
      <c r="AJ127" s="7">
        <f t="shared" si="388"/>
        <v>0</v>
      </c>
      <c r="AK127" s="7">
        <f t="shared" si="389"/>
        <v>0</v>
      </c>
      <c r="AL127" s="7">
        <f t="shared" si="390"/>
        <v>0</v>
      </c>
      <c r="AM127" s="7">
        <f t="shared" si="391"/>
        <v>0</v>
      </c>
      <c r="AN127" s="7">
        <f t="shared" si="392"/>
        <v>0</v>
      </c>
      <c r="AO127" s="7">
        <f t="shared" si="393"/>
        <v>0</v>
      </c>
      <c r="AP127" s="7">
        <f t="shared" si="394"/>
        <v>0</v>
      </c>
      <c r="AQ127" s="83"/>
      <c r="AR127" s="7" t="str">
        <f t="shared" si="408"/>
        <v/>
      </c>
      <c r="AS127" s="7" t="str">
        <f t="shared" si="409"/>
        <v/>
      </c>
      <c r="AT127" s="7" t="str">
        <f t="shared" si="395"/>
        <v/>
      </c>
      <c r="AU127" s="7" t="str">
        <f t="shared" si="396"/>
        <v/>
      </c>
      <c r="AV127" s="7" t="str">
        <f t="shared" si="397"/>
        <v/>
      </c>
      <c r="AW127" s="7" t="str">
        <f t="shared" si="398"/>
        <v/>
      </c>
      <c r="AX127" s="7" t="str">
        <f t="shared" si="399"/>
        <v/>
      </c>
      <c r="AY127" s="7" t="str">
        <f t="shared" si="400"/>
        <v/>
      </c>
      <c r="AZ127" s="7" t="str">
        <f t="shared" si="401"/>
        <v/>
      </c>
      <c r="BA127" s="7" t="str">
        <f t="shared" si="402"/>
        <v/>
      </c>
      <c r="BB127" s="7">
        <f t="shared" si="403"/>
        <v>0</v>
      </c>
      <c r="BC127" s="83"/>
      <c r="BD127" s="88"/>
      <c r="BE127" s="88"/>
      <c r="BF127" s="88"/>
      <c r="BG127" s="88"/>
      <c r="BH127" s="88"/>
      <c r="BI127" s="88"/>
      <c r="BJ127" s="88"/>
      <c r="BK127" s="88"/>
      <c r="BL127" s="88"/>
      <c r="BM127" s="88"/>
      <c r="BN127" s="88"/>
      <c r="BO127" s="88"/>
      <c r="BP127" s="7">
        <f t="shared" si="404"/>
        <v>0</v>
      </c>
      <c r="BQ127" s="7">
        <f t="shared" si="405"/>
        <v>0</v>
      </c>
      <c r="BR127" s="7">
        <f t="shared" si="405"/>
        <v>0</v>
      </c>
      <c r="BS127" s="7">
        <f t="shared" si="405"/>
        <v>0</v>
      </c>
      <c r="BT127" s="7">
        <f t="shared" si="405"/>
        <v>0</v>
      </c>
      <c r="BU127" s="7">
        <f t="shared" si="405"/>
        <v>0</v>
      </c>
      <c r="BV127" s="7">
        <f t="shared" si="405"/>
        <v>0</v>
      </c>
      <c r="BW127" s="7">
        <f t="shared" si="405"/>
        <v>0</v>
      </c>
      <c r="BX127" s="7">
        <f t="shared" si="405"/>
        <v>0</v>
      </c>
      <c r="BY127" s="7">
        <f t="shared" si="405"/>
        <v>0</v>
      </c>
      <c r="BZ127" s="7">
        <f t="shared" si="405"/>
        <v>0</v>
      </c>
      <c r="CA127" s="7">
        <f t="shared" si="405"/>
        <v>0</v>
      </c>
      <c r="CB127" s="7">
        <f t="shared" si="405"/>
        <v>0</v>
      </c>
      <c r="CC127" s="7">
        <f t="shared" si="410"/>
        <v>0</v>
      </c>
      <c r="CD127" s="7">
        <f t="shared" si="406"/>
        <v>0</v>
      </c>
      <c r="CE127" t="b">
        <f t="shared" si="411"/>
        <v>1</v>
      </c>
    </row>
    <row r="128" spans="3:83" outlineLevel="2" x14ac:dyDescent="0.5">
      <c r="C128" s="78"/>
      <c r="D128" s="78"/>
      <c r="E128" s="78"/>
      <c r="F128" s="78"/>
      <c r="G128" s="83"/>
      <c r="H128" s="88"/>
      <c r="I128" s="88"/>
      <c r="J128" s="88"/>
      <c r="K128" s="88"/>
      <c r="L128" s="88"/>
      <c r="M128" s="88"/>
      <c r="N128" s="88"/>
      <c r="O128" s="88"/>
      <c r="P128" s="88"/>
      <c r="Q128" s="88"/>
      <c r="R128" s="7">
        <f t="shared" si="383"/>
        <v>0</v>
      </c>
      <c r="S128" s="83"/>
      <c r="T128" s="88"/>
      <c r="U128" s="88"/>
      <c r="V128" s="88"/>
      <c r="W128" s="88"/>
      <c r="X128" s="88"/>
      <c r="Y128" s="88"/>
      <c r="Z128" s="88"/>
      <c r="AA128" s="88"/>
      <c r="AB128" s="88"/>
      <c r="AC128" s="88"/>
      <c r="AD128" s="7">
        <f t="shared" si="384"/>
        <v>0</v>
      </c>
      <c r="AE128" s="83"/>
      <c r="AF128" s="7">
        <f t="shared" si="407"/>
        <v>0</v>
      </c>
      <c r="AG128" s="7">
        <f t="shared" si="385"/>
        <v>0</v>
      </c>
      <c r="AH128" s="7">
        <f t="shared" si="386"/>
        <v>0</v>
      </c>
      <c r="AI128" s="7">
        <f t="shared" si="387"/>
        <v>0</v>
      </c>
      <c r="AJ128" s="7">
        <f t="shared" si="388"/>
        <v>0</v>
      </c>
      <c r="AK128" s="7">
        <f t="shared" si="389"/>
        <v>0</v>
      </c>
      <c r="AL128" s="7">
        <f t="shared" si="390"/>
        <v>0</v>
      </c>
      <c r="AM128" s="7">
        <f t="shared" si="391"/>
        <v>0</v>
      </c>
      <c r="AN128" s="7">
        <f t="shared" si="392"/>
        <v>0</v>
      </c>
      <c r="AO128" s="7">
        <f t="shared" si="393"/>
        <v>0</v>
      </c>
      <c r="AP128" s="7">
        <f t="shared" si="394"/>
        <v>0</v>
      </c>
      <c r="AQ128" s="83"/>
      <c r="AR128" s="7" t="str">
        <f t="shared" si="408"/>
        <v/>
      </c>
      <c r="AS128" s="7" t="str">
        <f t="shared" si="409"/>
        <v/>
      </c>
      <c r="AT128" s="7" t="str">
        <f t="shared" si="395"/>
        <v/>
      </c>
      <c r="AU128" s="7" t="str">
        <f t="shared" si="396"/>
        <v/>
      </c>
      <c r="AV128" s="7" t="str">
        <f t="shared" si="397"/>
        <v/>
      </c>
      <c r="AW128" s="7" t="str">
        <f t="shared" si="398"/>
        <v/>
      </c>
      <c r="AX128" s="7" t="str">
        <f t="shared" si="399"/>
        <v/>
      </c>
      <c r="AY128" s="7" t="str">
        <f t="shared" si="400"/>
        <v/>
      </c>
      <c r="AZ128" s="7" t="str">
        <f t="shared" si="401"/>
        <v/>
      </c>
      <c r="BA128" s="7" t="str">
        <f t="shared" si="402"/>
        <v/>
      </c>
      <c r="BB128" s="7">
        <f t="shared" si="403"/>
        <v>0</v>
      </c>
      <c r="BC128" s="83"/>
      <c r="BD128" s="88"/>
      <c r="BE128" s="88"/>
      <c r="BF128" s="88"/>
      <c r="BG128" s="88"/>
      <c r="BH128" s="88"/>
      <c r="BI128" s="88"/>
      <c r="BJ128" s="88"/>
      <c r="BK128" s="88"/>
      <c r="BL128" s="88"/>
      <c r="BM128" s="88"/>
      <c r="BN128" s="88"/>
      <c r="BO128" s="88"/>
      <c r="BP128" s="7">
        <f t="shared" si="404"/>
        <v>0</v>
      </c>
      <c r="BQ128" s="7">
        <f t="shared" si="405"/>
        <v>0</v>
      </c>
      <c r="BR128" s="7">
        <f t="shared" si="405"/>
        <v>0</v>
      </c>
      <c r="BS128" s="7">
        <f t="shared" si="405"/>
        <v>0</v>
      </c>
      <c r="BT128" s="7">
        <f t="shared" si="405"/>
        <v>0</v>
      </c>
      <c r="BU128" s="7">
        <f t="shared" si="405"/>
        <v>0</v>
      </c>
      <c r="BV128" s="7">
        <f t="shared" si="405"/>
        <v>0</v>
      </c>
      <c r="BW128" s="7">
        <f t="shared" si="405"/>
        <v>0</v>
      </c>
      <c r="BX128" s="7">
        <f t="shared" si="405"/>
        <v>0</v>
      </c>
      <c r="BY128" s="7">
        <f t="shared" si="405"/>
        <v>0</v>
      </c>
      <c r="BZ128" s="7">
        <f t="shared" si="405"/>
        <v>0</v>
      </c>
      <c r="CA128" s="7">
        <f t="shared" si="405"/>
        <v>0</v>
      </c>
      <c r="CB128" s="7">
        <f t="shared" si="405"/>
        <v>0</v>
      </c>
      <c r="CC128" s="7">
        <f t="shared" si="410"/>
        <v>0</v>
      </c>
      <c r="CD128" s="7">
        <f t="shared" si="406"/>
        <v>0</v>
      </c>
      <c r="CE128" t="b">
        <f t="shared" si="411"/>
        <v>1</v>
      </c>
    </row>
    <row r="129" spans="3:83" outlineLevel="2" x14ac:dyDescent="0.5">
      <c r="C129" s="78"/>
      <c r="D129" s="78"/>
      <c r="E129" s="78"/>
      <c r="F129" s="78"/>
      <c r="G129" s="83"/>
      <c r="H129" s="88"/>
      <c r="I129" s="88"/>
      <c r="J129" s="88"/>
      <c r="K129" s="88"/>
      <c r="L129" s="88"/>
      <c r="M129" s="88"/>
      <c r="N129" s="88"/>
      <c r="O129" s="88"/>
      <c r="P129" s="88"/>
      <c r="Q129" s="88"/>
      <c r="R129" s="7">
        <f t="shared" si="383"/>
        <v>0</v>
      </c>
      <c r="S129" s="83"/>
      <c r="T129" s="88"/>
      <c r="U129" s="88"/>
      <c r="V129" s="88"/>
      <c r="W129" s="88"/>
      <c r="X129" s="88"/>
      <c r="Y129" s="88"/>
      <c r="Z129" s="88"/>
      <c r="AA129" s="88"/>
      <c r="AB129" s="88"/>
      <c r="AC129" s="88"/>
      <c r="AD129" s="7">
        <f t="shared" si="384"/>
        <v>0</v>
      </c>
      <c r="AE129" s="83"/>
      <c r="AF129" s="7">
        <f t="shared" si="407"/>
        <v>0</v>
      </c>
      <c r="AG129" s="7">
        <f t="shared" si="385"/>
        <v>0</v>
      </c>
      <c r="AH129" s="7">
        <f t="shared" si="386"/>
        <v>0</v>
      </c>
      <c r="AI129" s="7">
        <f t="shared" si="387"/>
        <v>0</v>
      </c>
      <c r="AJ129" s="7">
        <f t="shared" si="388"/>
        <v>0</v>
      </c>
      <c r="AK129" s="7">
        <f t="shared" si="389"/>
        <v>0</v>
      </c>
      <c r="AL129" s="7">
        <f t="shared" si="390"/>
        <v>0</v>
      </c>
      <c r="AM129" s="7">
        <f t="shared" si="391"/>
        <v>0</v>
      </c>
      <c r="AN129" s="7">
        <f t="shared" si="392"/>
        <v>0</v>
      </c>
      <c r="AO129" s="7">
        <f t="shared" si="393"/>
        <v>0</v>
      </c>
      <c r="AP129" s="7">
        <f t="shared" si="394"/>
        <v>0</v>
      </c>
      <c r="AQ129" s="83"/>
      <c r="AR129" s="7" t="str">
        <f t="shared" si="408"/>
        <v/>
      </c>
      <c r="AS129" s="7" t="str">
        <f t="shared" si="409"/>
        <v/>
      </c>
      <c r="AT129" s="7" t="str">
        <f t="shared" si="395"/>
        <v/>
      </c>
      <c r="AU129" s="7" t="str">
        <f t="shared" si="396"/>
        <v/>
      </c>
      <c r="AV129" s="7" t="str">
        <f t="shared" si="397"/>
        <v/>
      </c>
      <c r="AW129" s="7" t="str">
        <f t="shared" si="398"/>
        <v/>
      </c>
      <c r="AX129" s="7" t="str">
        <f t="shared" si="399"/>
        <v/>
      </c>
      <c r="AY129" s="7" t="str">
        <f t="shared" si="400"/>
        <v/>
      </c>
      <c r="AZ129" s="7" t="str">
        <f t="shared" si="401"/>
        <v/>
      </c>
      <c r="BA129" s="7" t="str">
        <f t="shared" si="402"/>
        <v/>
      </c>
      <c r="BB129" s="7">
        <f t="shared" si="403"/>
        <v>0</v>
      </c>
      <c r="BC129" s="83"/>
      <c r="BD129" s="88"/>
      <c r="BE129" s="88"/>
      <c r="BF129" s="88"/>
      <c r="BG129" s="88"/>
      <c r="BH129" s="88"/>
      <c r="BI129" s="88"/>
      <c r="BJ129" s="88"/>
      <c r="BK129" s="88"/>
      <c r="BL129" s="88"/>
      <c r="BM129" s="88"/>
      <c r="BN129" s="88"/>
      <c r="BO129" s="88"/>
      <c r="BP129" s="7">
        <f t="shared" si="404"/>
        <v>0</v>
      </c>
      <c r="BQ129" s="7">
        <f t="shared" si="405"/>
        <v>0</v>
      </c>
      <c r="BR129" s="7">
        <f t="shared" si="405"/>
        <v>0</v>
      </c>
      <c r="BS129" s="7">
        <f t="shared" si="405"/>
        <v>0</v>
      </c>
      <c r="BT129" s="7">
        <f t="shared" si="405"/>
        <v>0</v>
      </c>
      <c r="BU129" s="7">
        <f t="shared" si="405"/>
        <v>0</v>
      </c>
      <c r="BV129" s="7">
        <f t="shared" si="405"/>
        <v>0</v>
      </c>
      <c r="BW129" s="7">
        <f t="shared" si="405"/>
        <v>0</v>
      </c>
      <c r="BX129" s="7">
        <f t="shared" si="405"/>
        <v>0</v>
      </c>
      <c r="BY129" s="7">
        <f t="shared" si="405"/>
        <v>0</v>
      </c>
      <c r="BZ129" s="7">
        <f t="shared" si="405"/>
        <v>0</v>
      </c>
      <c r="CA129" s="7">
        <f t="shared" si="405"/>
        <v>0</v>
      </c>
      <c r="CB129" s="7">
        <f t="shared" si="405"/>
        <v>0</v>
      </c>
      <c r="CC129" s="7">
        <f t="shared" si="410"/>
        <v>0</v>
      </c>
      <c r="CD129" s="7">
        <f t="shared" si="406"/>
        <v>0</v>
      </c>
      <c r="CE129" t="b">
        <f t="shared" si="411"/>
        <v>1</v>
      </c>
    </row>
    <row r="130" spans="3:83" outlineLevel="2" x14ac:dyDescent="0.5">
      <c r="C130" s="78"/>
      <c r="D130" s="78"/>
      <c r="E130" s="78"/>
      <c r="F130" s="78"/>
      <c r="G130" s="83"/>
      <c r="H130" s="88"/>
      <c r="I130" s="88"/>
      <c r="J130" s="88"/>
      <c r="K130" s="88"/>
      <c r="L130" s="88"/>
      <c r="M130" s="88"/>
      <c r="N130" s="88"/>
      <c r="O130" s="88"/>
      <c r="P130" s="88"/>
      <c r="Q130" s="88"/>
      <c r="R130" s="7">
        <f t="shared" si="383"/>
        <v>0</v>
      </c>
      <c r="S130" s="83"/>
      <c r="T130" s="88"/>
      <c r="U130" s="88"/>
      <c r="V130" s="88"/>
      <c r="W130" s="88"/>
      <c r="X130" s="88"/>
      <c r="Y130" s="88"/>
      <c r="Z130" s="88"/>
      <c r="AA130" s="88"/>
      <c r="AB130" s="88"/>
      <c r="AC130" s="88"/>
      <c r="AD130" s="7">
        <f t="shared" si="384"/>
        <v>0</v>
      </c>
      <c r="AE130" s="83"/>
      <c r="AF130" s="7">
        <f t="shared" si="407"/>
        <v>0</v>
      </c>
      <c r="AG130" s="7">
        <f t="shared" si="385"/>
        <v>0</v>
      </c>
      <c r="AH130" s="7">
        <f t="shared" si="386"/>
        <v>0</v>
      </c>
      <c r="AI130" s="7">
        <f t="shared" si="387"/>
        <v>0</v>
      </c>
      <c r="AJ130" s="7">
        <f t="shared" si="388"/>
        <v>0</v>
      </c>
      <c r="AK130" s="7">
        <f t="shared" si="389"/>
        <v>0</v>
      </c>
      <c r="AL130" s="7">
        <f t="shared" si="390"/>
        <v>0</v>
      </c>
      <c r="AM130" s="7">
        <f t="shared" si="391"/>
        <v>0</v>
      </c>
      <c r="AN130" s="7">
        <f t="shared" si="392"/>
        <v>0</v>
      </c>
      <c r="AO130" s="7">
        <f t="shared" si="393"/>
        <v>0</v>
      </c>
      <c r="AP130" s="7">
        <f t="shared" si="394"/>
        <v>0</v>
      </c>
      <c r="AQ130" s="83"/>
      <c r="AR130" s="7" t="str">
        <f t="shared" si="408"/>
        <v/>
      </c>
      <c r="AS130" s="7" t="str">
        <f t="shared" si="409"/>
        <v/>
      </c>
      <c r="AT130" s="7" t="str">
        <f t="shared" si="395"/>
        <v/>
      </c>
      <c r="AU130" s="7" t="str">
        <f t="shared" si="396"/>
        <v/>
      </c>
      <c r="AV130" s="7" t="str">
        <f t="shared" si="397"/>
        <v/>
      </c>
      <c r="AW130" s="7" t="str">
        <f t="shared" si="398"/>
        <v/>
      </c>
      <c r="AX130" s="7" t="str">
        <f t="shared" si="399"/>
        <v/>
      </c>
      <c r="AY130" s="7" t="str">
        <f t="shared" si="400"/>
        <v/>
      </c>
      <c r="AZ130" s="7" t="str">
        <f t="shared" si="401"/>
        <v/>
      </c>
      <c r="BA130" s="7" t="str">
        <f t="shared" si="402"/>
        <v/>
      </c>
      <c r="BB130" s="7">
        <f t="shared" si="403"/>
        <v>0</v>
      </c>
      <c r="BC130" s="83"/>
      <c r="BD130" s="88"/>
      <c r="BE130" s="88"/>
      <c r="BF130" s="88"/>
      <c r="BG130" s="88"/>
      <c r="BH130" s="88"/>
      <c r="BI130" s="88"/>
      <c r="BJ130" s="88"/>
      <c r="BK130" s="88"/>
      <c r="BL130" s="88"/>
      <c r="BM130" s="88"/>
      <c r="BN130" s="88"/>
      <c r="BO130" s="88"/>
      <c r="BP130" s="7">
        <f t="shared" si="404"/>
        <v>0</v>
      </c>
      <c r="BQ130" s="7">
        <f t="shared" si="405"/>
        <v>0</v>
      </c>
      <c r="BR130" s="7">
        <f t="shared" si="405"/>
        <v>0</v>
      </c>
      <c r="BS130" s="7">
        <f t="shared" si="405"/>
        <v>0</v>
      </c>
      <c r="BT130" s="7">
        <f t="shared" si="405"/>
        <v>0</v>
      </c>
      <c r="BU130" s="7">
        <f t="shared" si="405"/>
        <v>0</v>
      </c>
      <c r="BV130" s="7">
        <f t="shared" si="405"/>
        <v>0</v>
      </c>
      <c r="BW130" s="7">
        <f t="shared" si="405"/>
        <v>0</v>
      </c>
      <c r="BX130" s="7">
        <f t="shared" si="405"/>
        <v>0</v>
      </c>
      <c r="BY130" s="7">
        <f t="shared" si="405"/>
        <v>0</v>
      </c>
      <c r="BZ130" s="7">
        <f t="shared" si="405"/>
        <v>0</v>
      </c>
      <c r="CA130" s="7">
        <f t="shared" si="405"/>
        <v>0</v>
      </c>
      <c r="CB130" s="7">
        <f t="shared" si="405"/>
        <v>0</v>
      </c>
      <c r="CC130" s="7">
        <f t="shared" si="410"/>
        <v>0</v>
      </c>
      <c r="CD130" s="7">
        <f t="shared" si="406"/>
        <v>0</v>
      </c>
      <c r="CE130" t="b">
        <f t="shared" si="411"/>
        <v>1</v>
      </c>
    </row>
    <row r="131" spans="3:83" outlineLevel="2" x14ac:dyDescent="0.5">
      <c r="C131" s="78"/>
      <c r="D131" s="78"/>
      <c r="E131" s="78"/>
      <c r="F131" s="78"/>
      <c r="G131" s="83"/>
      <c r="H131" s="88"/>
      <c r="I131" s="88"/>
      <c r="J131" s="88"/>
      <c r="K131" s="88"/>
      <c r="L131" s="88"/>
      <c r="M131" s="88"/>
      <c r="N131" s="88"/>
      <c r="O131" s="88"/>
      <c r="P131" s="88"/>
      <c r="Q131" s="88"/>
      <c r="R131" s="7">
        <f t="shared" si="383"/>
        <v>0</v>
      </c>
      <c r="S131" s="83"/>
      <c r="T131" s="88"/>
      <c r="U131" s="88"/>
      <c r="V131" s="88"/>
      <c r="W131" s="88"/>
      <c r="X131" s="88"/>
      <c r="Y131" s="88"/>
      <c r="Z131" s="88"/>
      <c r="AA131" s="88"/>
      <c r="AB131" s="88"/>
      <c r="AC131" s="88"/>
      <c r="AD131" s="7">
        <f t="shared" si="384"/>
        <v>0</v>
      </c>
      <c r="AE131" s="83"/>
      <c r="AF131" s="7">
        <f t="shared" si="407"/>
        <v>0</v>
      </c>
      <c r="AG131" s="7">
        <f t="shared" si="385"/>
        <v>0</v>
      </c>
      <c r="AH131" s="7">
        <f t="shared" si="386"/>
        <v>0</v>
      </c>
      <c r="AI131" s="7">
        <f t="shared" si="387"/>
        <v>0</v>
      </c>
      <c r="AJ131" s="7">
        <f t="shared" si="388"/>
        <v>0</v>
      </c>
      <c r="AK131" s="7">
        <f t="shared" si="389"/>
        <v>0</v>
      </c>
      <c r="AL131" s="7">
        <f t="shared" si="390"/>
        <v>0</v>
      </c>
      <c r="AM131" s="7">
        <f t="shared" si="391"/>
        <v>0</v>
      </c>
      <c r="AN131" s="7">
        <f t="shared" si="392"/>
        <v>0</v>
      </c>
      <c r="AO131" s="7">
        <f t="shared" si="393"/>
        <v>0</v>
      </c>
      <c r="AP131" s="7">
        <f t="shared" si="394"/>
        <v>0</v>
      </c>
      <c r="AQ131" s="83"/>
      <c r="AR131" s="7" t="str">
        <f t="shared" si="408"/>
        <v/>
      </c>
      <c r="AS131" s="7" t="str">
        <f t="shared" si="409"/>
        <v/>
      </c>
      <c r="AT131" s="7" t="str">
        <f t="shared" si="395"/>
        <v/>
      </c>
      <c r="AU131" s="7" t="str">
        <f t="shared" si="396"/>
        <v/>
      </c>
      <c r="AV131" s="7" t="str">
        <f t="shared" si="397"/>
        <v/>
      </c>
      <c r="AW131" s="7" t="str">
        <f t="shared" si="398"/>
        <v/>
      </c>
      <c r="AX131" s="7" t="str">
        <f t="shared" si="399"/>
        <v/>
      </c>
      <c r="AY131" s="7" t="str">
        <f t="shared" si="400"/>
        <v/>
      </c>
      <c r="AZ131" s="7" t="str">
        <f t="shared" si="401"/>
        <v/>
      </c>
      <c r="BA131" s="7" t="str">
        <f t="shared" si="402"/>
        <v/>
      </c>
      <c r="BB131" s="7">
        <f t="shared" si="403"/>
        <v>0</v>
      </c>
      <c r="BC131" s="83"/>
      <c r="BD131" s="88"/>
      <c r="BE131" s="88"/>
      <c r="BF131" s="88"/>
      <c r="BG131" s="88"/>
      <c r="BH131" s="88"/>
      <c r="BI131" s="88"/>
      <c r="BJ131" s="88"/>
      <c r="BK131" s="88"/>
      <c r="BL131" s="88"/>
      <c r="BM131" s="88"/>
      <c r="BN131" s="88"/>
      <c r="BO131" s="88"/>
      <c r="BP131" s="7">
        <f t="shared" si="404"/>
        <v>0</v>
      </c>
      <c r="BQ131" s="7">
        <f t="shared" si="405"/>
        <v>0</v>
      </c>
      <c r="BR131" s="7">
        <f t="shared" si="405"/>
        <v>0</v>
      </c>
      <c r="BS131" s="7">
        <f t="shared" si="405"/>
        <v>0</v>
      </c>
      <c r="BT131" s="7">
        <f t="shared" si="405"/>
        <v>0</v>
      </c>
      <c r="BU131" s="7">
        <f t="shared" si="405"/>
        <v>0</v>
      </c>
      <c r="BV131" s="7">
        <f t="shared" si="405"/>
        <v>0</v>
      </c>
      <c r="BW131" s="7">
        <f t="shared" si="405"/>
        <v>0</v>
      </c>
      <c r="BX131" s="7">
        <f t="shared" si="405"/>
        <v>0</v>
      </c>
      <c r="BY131" s="7">
        <f t="shared" si="405"/>
        <v>0</v>
      </c>
      <c r="BZ131" s="7">
        <f t="shared" si="405"/>
        <v>0</v>
      </c>
      <c r="CA131" s="7">
        <f t="shared" si="405"/>
        <v>0</v>
      </c>
      <c r="CB131" s="7">
        <f t="shared" si="405"/>
        <v>0</v>
      </c>
      <c r="CC131" s="7">
        <f t="shared" si="410"/>
        <v>0</v>
      </c>
      <c r="CD131" s="7">
        <f t="shared" si="406"/>
        <v>0</v>
      </c>
      <c r="CE131" t="b">
        <f t="shared" si="411"/>
        <v>1</v>
      </c>
    </row>
    <row r="132" spans="3:83" outlineLevel="2" x14ac:dyDescent="0.5">
      <c r="C132" s="90"/>
      <c r="D132" s="90"/>
      <c r="E132" s="90"/>
      <c r="F132" s="90"/>
      <c r="G132" s="84"/>
      <c r="H132" s="89"/>
      <c r="I132" s="89"/>
      <c r="J132" s="89"/>
      <c r="K132" s="89"/>
      <c r="L132" s="89"/>
      <c r="M132" s="89"/>
      <c r="N132" s="89"/>
      <c r="O132" s="89"/>
      <c r="P132" s="89"/>
      <c r="Q132" s="89"/>
      <c r="R132" s="8">
        <f t="shared" si="383"/>
        <v>0</v>
      </c>
      <c r="S132" s="84"/>
      <c r="T132" s="89"/>
      <c r="U132" s="89"/>
      <c r="V132" s="89"/>
      <c r="W132" s="89"/>
      <c r="X132" s="89"/>
      <c r="Y132" s="89"/>
      <c r="Z132" s="89"/>
      <c r="AA132" s="89"/>
      <c r="AB132" s="89"/>
      <c r="AC132" s="89"/>
      <c r="AD132" s="8">
        <f t="shared" si="384"/>
        <v>0</v>
      </c>
      <c r="AE132" s="84"/>
      <c r="AF132" s="8">
        <f t="shared" si="407"/>
        <v>0</v>
      </c>
      <c r="AG132" s="8">
        <f t="shared" si="385"/>
        <v>0</v>
      </c>
      <c r="AH132" s="8">
        <f t="shared" si="386"/>
        <v>0</v>
      </c>
      <c r="AI132" s="8">
        <f t="shared" si="387"/>
        <v>0</v>
      </c>
      <c r="AJ132" s="8">
        <f t="shared" si="388"/>
        <v>0</v>
      </c>
      <c r="AK132" s="8">
        <f t="shared" si="389"/>
        <v>0</v>
      </c>
      <c r="AL132" s="8">
        <f t="shared" si="390"/>
        <v>0</v>
      </c>
      <c r="AM132" s="8">
        <f t="shared" si="391"/>
        <v>0</v>
      </c>
      <c r="AN132" s="8">
        <f t="shared" si="392"/>
        <v>0</v>
      </c>
      <c r="AO132" s="8">
        <f t="shared" si="393"/>
        <v>0</v>
      </c>
      <c r="AP132" s="8">
        <f t="shared" si="394"/>
        <v>0</v>
      </c>
      <c r="AQ132" s="84"/>
      <c r="AR132" s="8" t="str">
        <f t="shared" si="408"/>
        <v/>
      </c>
      <c r="AS132" s="8" t="str">
        <f t="shared" si="409"/>
        <v/>
      </c>
      <c r="AT132" s="8" t="str">
        <f t="shared" si="395"/>
        <v/>
      </c>
      <c r="AU132" s="8" t="str">
        <f t="shared" si="396"/>
        <v/>
      </c>
      <c r="AV132" s="8" t="str">
        <f t="shared" si="397"/>
        <v/>
      </c>
      <c r="AW132" s="8" t="str">
        <f t="shared" si="398"/>
        <v/>
      </c>
      <c r="AX132" s="8" t="str">
        <f t="shared" si="399"/>
        <v/>
      </c>
      <c r="AY132" s="8" t="str">
        <f t="shared" si="400"/>
        <v/>
      </c>
      <c r="AZ132" s="8" t="str">
        <f t="shared" si="401"/>
        <v/>
      </c>
      <c r="BA132" s="8" t="str">
        <f t="shared" si="402"/>
        <v/>
      </c>
      <c r="BB132" s="8">
        <f t="shared" si="403"/>
        <v>0</v>
      </c>
      <c r="BC132" s="84"/>
      <c r="BD132" s="239"/>
      <c r="BE132" s="89"/>
      <c r="BF132" s="89"/>
      <c r="BG132" s="89"/>
      <c r="BH132" s="89"/>
      <c r="BI132" s="89"/>
      <c r="BJ132" s="89"/>
      <c r="BK132" s="89"/>
      <c r="BL132" s="89"/>
      <c r="BM132" s="89"/>
      <c r="BN132" s="89"/>
      <c r="BO132" s="89"/>
      <c r="BP132" s="8">
        <f t="shared" si="404"/>
        <v>0</v>
      </c>
      <c r="BQ132" s="8">
        <f t="shared" si="405"/>
        <v>0</v>
      </c>
      <c r="BR132" s="8">
        <f t="shared" si="405"/>
        <v>0</v>
      </c>
      <c r="BS132" s="8">
        <f t="shared" si="405"/>
        <v>0</v>
      </c>
      <c r="BT132" s="8">
        <f t="shared" si="405"/>
        <v>0</v>
      </c>
      <c r="BU132" s="8">
        <f t="shared" si="405"/>
        <v>0</v>
      </c>
      <c r="BV132" s="8">
        <f t="shared" si="405"/>
        <v>0</v>
      </c>
      <c r="BW132" s="8">
        <f t="shared" si="405"/>
        <v>0</v>
      </c>
      <c r="BX132" s="8">
        <f t="shared" si="405"/>
        <v>0</v>
      </c>
      <c r="BY132" s="8">
        <f t="shared" si="405"/>
        <v>0</v>
      </c>
      <c r="BZ132" s="8">
        <f t="shared" si="405"/>
        <v>0</v>
      </c>
      <c r="CA132" s="8">
        <f t="shared" si="405"/>
        <v>0</v>
      </c>
      <c r="CB132" s="8">
        <f t="shared" si="405"/>
        <v>0</v>
      </c>
      <c r="CC132" s="8">
        <f t="shared" si="410"/>
        <v>0</v>
      </c>
      <c r="CD132" s="7">
        <f t="shared" si="406"/>
        <v>0</v>
      </c>
      <c r="CE132" t="b">
        <f t="shared" si="411"/>
        <v>1</v>
      </c>
    </row>
    <row r="133" spans="3:83" outlineLevel="1" x14ac:dyDescent="0.5">
      <c r="C133" s="6" t="s">
        <v>215</v>
      </c>
      <c r="D133" s="2"/>
      <c r="E133" s="2"/>
      <c r="F133" s="2"/>
      <c r="G133" s="83"/>
      <c r="H133" s="9">
        <f t="shared" ref="H133:R133" si="412">SUBTOTAL(9,H123:H132)</f>
        <v>0</v>
      </c>
      <c r="I133" s="9">
        <f t="shared" si="412"/>
        <v>0</v>
      </c>
      <c r="J133" s="9">
        <f t="shared" si="412"/>
        <v>0</v>
      </c>
      <c r="K133" s="9">
        <f t="shared" si="412"/>
        <v>0</v>
      </c>
      <c r="L133" s="9">
        <f t="shared" si="412"/>
        <v>0</v>
      </c>
      <c r="M133" s="9">
        <f t="shared" si="412"/>
        <v>0</v>
      </c>
      <c r="N133" s="9">
        <f t="shared" si="412"/>
        <v>0</v>
      </c>
      <c r="O133" s="9">
        <f t="shared" si="412"/>
        <v>0</v>
      </c>
      <c r="P133" s="9">
        <f t="shared" si="412"/>
        <v>0</v>
      </c>
      <c r="Q133" s="9">
        <f t="shared" si="412"/>
        <v>0</v>
      </c>
      <c r="R133" s="9">
        <f t="shared" si="412"/>
        <v>0</v>
      </c>
      <c r="S133" s="83"/>
      <c r="T133" s="9">
        <f t="shared" ref="T133:AD133" si="413">SUBTOTAL(9,T123:T132)</f>
        <v>0</v>
      </c>
      <c r="U133" s="9">
        <f t="shared" si="413"/>
        <v>0</v>
      </c>
      <c r="V133" s="9">
        <f t="shared" si="413"/>
        <v>0</v>
      </c>
      <c r="W133" s="9">
        <f t="shared" si="413"/>
        <v>0</v>
      </c>
      <c r="X133" s="9">
        <f t="shared" si="413"/>
        <v>0</v>
      </c>
      <c r="Y133" s="9">
        <f t="shared" si="413"/>
        <v>0</v>
      </c>
      <c r="Z133" s="9">
        <f t="shared" si="413"/>
        <v>0</v>
      </c>
      <c r="AA133" s="9">
        <f t="shared" si="413"/>
        <v>0</v>
      </c>
      <c r="AB133" s="9">
        <f t="shared" si="413"/>
        <v>0</v>
      </c>
      <c r="AC133" s="9">
        <f t="shared" si="413"/>
        <v>0</v>
      </c>
      <c r="AD133" s="9">
        <f t="shared" si="413"/>
        <v>0</v>
      </c>
      <c r="AE133" s="83"/>
      <c r="AF133" s="9">
        <f t="shared" ref="AF133:AP133" si="414">SUBTOTAL(9,AF123:AF132)</f>
        <v>0</v>
      </c>
      <c r="AG133" s="9">
        <f t="shared" si="414"/>
        <v>0</v>
      </c>
      <c r="AH133" s="9">
        <f t="shared" si="414"/>
        <v>0</v>
      </c>
      <c r="AI133" s="9">
        <f t="shared" si="414"/>
        <v>0</v>
      </c>
      <c r="AJ133" s="9">
        <f t="shared" si="414"/>
        <v>0</v>
      </c>
      <c r="AK133" s="9">
        <f t="shared" si="414"/>
        <v>0</v>
      </c>
      <c r="AL133" s="9">
        <f t="shared" si="414"/>
        <v>0</v>
      </c>
      <c r="AM133" s="9">
        <f t="shared" si="414"/>
        <v>0</v>
      </c>
      <c r="AN133" s="9">
        <f t="shared" si="414"/>
        <v>0</v>
      </c>
      <c r="AO133" s="9">
        <f t="shared" si="414"/>
        <v>0</v>
      </c>
      <c r="AP133" s="9">
        <f t="shared" si="414"/>
        <v>0</v>
      </c>
      <c r="AQ133" s="83"/>
      <c r="AR133" s="9">
        <f t="shared" ref="AR133:BB133" si="415">SUBTOTAL(9,AR123:AR132)</f>
        <v>0</v>
      </c>
      <c r="AS133" s="9">
        <f t="shared" si="415"/>
        <v>0</v>
      </c>
      <c r="AT133" s="9">
        <f t="shared" si="415"/>
        <v>0</v>
      </c>
      <c r="AU133" s="9">
        <f t="shared" si="415"/>
        <v>0</v>
      </c>
      <c r="AV133" s="9">
        <f t="shared" si="415"/>
        <v>0</v>
      </c>
      <c r="AW133" s="9">
        <f t="shared" si="415"/>
        <v>0</v>
      </c>
      <c r="AX133" s="9">
        <f t="shared" si="415"/>
        <v>0</v>
      </c>
      <c r="AY133" s="9">
        <f t="shared" si="415"/>
        <v>0</v>
      </c>
      <c r="AZ133" s="9">
        <f t="shared" si="415"/>
        <v>0</v>
      </c>
      <c r="BA133" s="9">
        <f t="shared" si="415"/>
        <v>0</v>
      </c>
      <c r="BB133" s="9">
        <f t="shared" si="415"/>
        <v>0</v>
      </c>
      <c r="BC133" s="83"/>
      <c r="BD133" s="9">
        <f t="shared" ref="BD133:BP133" si="416">SUBTOTAL(9,BD123:BD132)</f>
        <v>0</v>
      </c>
      <c r="BE133" s="9">
        <f t="shared" si="416"/>
        <v>0</v>
      </c>
      <c r="BF133" s="9">
        <f t="shared" si="416"/>
        <v>0</v>
      </c>
      <c r="BG133" s="9">
        <f t="shared" si="416"/>
        <v>0</v>
      </c>
      <c r="BH133" s="9">
        <f t="shared" si="416"/>
        <v>0</v>
      </c>
      <c r="BI133" s="9">
        <f t="shared" si="416"/>
        <v>0</v>
      </c>
      <c r="BJ133" s="9">
        <f t="shared" si="416"/>
        <v>0</v>
      </c>
      <c r="BK133" s="9">
        <f t="shared" si="416"/>
        <v>0</v>
      </c>
      <c r="BL133" s="9">
        <f t="shared" si="416"/>
        <v>0</v>
      </c>
      <c r="BM133" s="9">
        <f t="shared" si="416"/>
        <v>0</v>
      </c>
      <c r="BN133" s="9">
        <f t="shared" si="416"/>
        <v>0</v>
      </c>
      <c r="BO133" s="9">
        <f t="shared" si="416"/>
        <v>0</v>
      </c>
      <c r="BP133" s="9">
        <f t="shared" si="416"/>
        <v>0</v>
      </c>
      <c r="BQ133" s="9">
        <f t="shared" ref="BQ133:CC133" si="417">SUBTOTAL(9,BQ124:BQ132)</f>
        <v>0</v>
      </c>
      <c r="BR133" s="9">
        <f t="shared" si="417"/>
        <v>0</v>
      </c>
      <c r="BS133" s="9">
        <f t="shared" si="417"/>
        <v>0</v>
      </c>
      <c r="BT133" s="9">
        <f t="shared" si="417"/>
        <v>0</v>
      </c>
      <c r="BU133" s="9">
        <f t="shared" si="417"/>
        <v>0</v>
      </c>
      <c r="BV133" s="9">
        <f t="shared" si="417"/>
        <v>0</v>
      </c>
      <c r="BW133" s="9">
        <f t="shared" si="417"/>
        <v>0</v>
      </c>
      <c r="BX133" s="9">
        <f t="shared" si="417"/>
        <v>0</v>
      </c>
      <c r="BY133" s="9">
        <f t="shared" si="417"/>
        <v>0</v>
      </c>
      <c r="BZ133" s="9">
        <f t="shared" si="417"/>
        <v>0</v>
      </c>
      <c r="CA133" s="9">
        <f t="shared" si="417"/>
        <v>0</v>
      </c>
      <c r="CB133" s="9">
        <f t="shared" si="417"/>
        <v>0</v>
      </c>
      <c r="CC133" s="9">
        <f t="shared" si="417"/>
        <v>0</v>
      </c>
      <c r="CD133" s="7">
        <f>SUBTOTAL(9,CD122:CD132)</f>
        <v>0</v>
      </c>
      <c r="CE133" t="b">
        <f t="shared" si="411"/>
        <v>1</v>
      </c>
    </row>
    <row r="134" spans="3:83" outlineLevel="2" x14ac:dyDescent="0.5">
      <c r="C134" s="5" t="s">
        <v>120</v>
      </c>
      <c r="F134" t="s">
        <v>113</v>
      </c>
      <c r="G134" s="83"/>
      <c r="H134" s="7"/>
      <c r="I134" s="7"/>
      <c r="J134" s="7"/>
      <c r="K134" s="7"/>
      <c r="L134" s="7"/>
      <c r="M134" s="7"/>
      <c r="N134" s="7"/>
      <c r="O134" s="7"/>
      <c r="P134" s="7"/>
      <c r="Q134" s="7"/>
      <c r="R134" s="7"/>
      <c r="S134" s="83"/>
      <c r="T134" s="7"/>
      <c r="U134" s="7"/>
      <c r="V134" s="7"/>
      <c r="W134" s="7"/>
      <c r="X134" s="7"/>
      <c r="Y134" s="7"/>
      <c r="Z134" s="7"/>
      <c r="AA134" s="7"/>
      <c r="AB134" s="7"/>
      <c r="AC134" s="7"/>
      <c r="AD134" s="7"/>
      <c r="AE134" s="83"/>
      <c r="AF134" s="7"/>
      <c r="AG134" s="7"/>
      <c r="AH134" s="7"/>
      <c r="AI134" s="7"/>
      <c r="AJ134" s="7"/>
      <c r="AK134" s="7"/>
      <c r="AL134" s="7"/>
      <c r="AM134" s="7"/>
      <c r="AN134" s="7"/>
      <c r="AO134" s="7"/>
      <c r="AP134" s="7"/>
      <c r="AQ134" s="83"/>
      <c r="AR134" s="7"/>
      <c r="AS134" s="7"/>
      <c r="AT134" s="7"/>
      <c r="AU134" s="7"/>
      <c r="AV134" s="7"/>
      <c r="AW134" s="7"/>
      <c r="AX134" s="7"/>
      <c r="AY134" s="7"/>
      <c r="AZ134" s="7"/>
      <c r="BA134" s="7"/>
      <c r="BB134" s="7"/>
      <c r="BC134" s="83"/>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row>
    <row r="135" spans="3:83" outlineLevel="2" x14ac:dyDescent="0.5">
      <c r="C135" s="78"/>
      <c r="D135" s="78"/>
      <c r="E135" s="78"/>
      <c r="F135" s="78"/>
      <c r="G135" s="83"/>
      <c r="H135" s="88"/>
      <c r="I135" s="88"/>
      <c r="J135" s="88"/>
      <c r="K135" s="88"/>
      <c r="L135" s="88"/>
      <c r="M135" s="88"/>
      <c r="N135" s="88"/>
      <c r="O135" s="88"/>
      <c r="P135" s="88"/>
      <c r="Q135" s="88"/>
      <c r="R135" s="7">
        <f t="shared" ref="R135:R143" si="418">SUM(H135:Q135)</f>
        <v>0</v>
      </c>
      <c r="S135" s="83"/>
      <c r="T135" s="88"/>
      <c r="U135" s="88"/>
      <c r="V135" s="88"/>
      <c r="W135" s="88"/>
      <c r="X135" s="88"/>
      <c r="Y135" s="88"/>
      <c r="Z135" s="88"/>
      <c r="AA135" s="88"/>
      <c r="AB135" s="88"/>
      <c r="AC135" s="88"/>
      <c r="AD135" s="7">
        <f t="shared" ref="AD135:AD143" si="419">SUM(T135:AC135)</f>
        <v>0</v>
      </c>
      <c r="AE135" s="83"/>
      <c r="AF135" s="7">
        <f>T135-H135</f>
        <v>0</v>
      </c>
      <c r="AG135" s="7">
        <f t="shared" ref="AG135:AG143" si="420">U135-I135</f>
        <v>0</v>
      </c>
      <c r="AH135" s="7">
        <f t="shared" ref="AH135:AH143" si="421">V135-J135</f>
        <v>0</v>
      </c>
      <c r="AI135" s="7">
        <f t="shared" ref="AI135:AI143" si="422">W135-K135</f>
        <v>0</v>
      </c>
      <c r="AJ135" s="7">
        <f t="shared" ref="AJ135:AJ143" si="423">X135-L135</f>
        <v>0</v>
      </c>
      <c r="AK135" s="7">
        <f t="shared" ref="AK135:AK143" si="424">Y135-M135</f>
        <v>0</v>
      </c>
      <c r="AL135" s="7">
        <f t="shared" ref="AL135:AL143" si="425">Z135-N135</f>
        <v>0</v>
      </c>
      <c r="AM135" s="7">
        <f t="shared" ref="AM135:AM143" si="426">AA135-O135</f>
        <v>0</v>
      </c>
      <c r="AN135" s="7">
        <f t="shared" ref="AN135:AN143" si="427">AB135-P135</f>
        <v>0</v>
      </c>
      <c r="AO135" s="7">
        <f t="shared" ref="AO135:AO143" si="428">AC135-Q135</f>
        <v>0</v>
      </c>
      <c r="AP135" s="7">
        <f t="shared" ref="AP135:AP143" si="429">SUM(AF135:AO135)</f>
        <v>0</v>
      </c>
      <c r="AQ135" s="83"/>
      <c r="AR135" s="7" t="str">
        <f>IF(OR(AF135="",AF135=0),"",AF135)</f>
        <v/>
      </c>
      <c r="AS135" s="7" t="str">
        <f>IF(OR(AG135="",AG135=0),"",AG135-AF135)</f>
        <v/>
      </c>
      <c r="AT135" s="7" t="str">
        <f t="shared" ref="AT135:AT143" si="430">IF(OR(AH135="",AH135=0),"",AH135-AG135)</f>
        <v/>
      </c>
      <c r="AU135" s="7" t="str">
        <f t="shared" ref="AU135:AU143" si="431">IF(OR(AI135="",AI135=0),"",AI135-AH135)</f>
        <v/>
      </c>
      <c r="AV135" s="7" t="str">
        <f t="shared" ref="AV135:AV143" si="432">IF(OR(AJ135="",AJ135=0),"",AJ135-AI135)</f>
        <v/>
      </c>
      <c r="AW135" s="7" t="str">
        <f t="shared" ref="AW135:AW143" si="433">IF(OR(AK135="",AK135=0),"",AK135-AJ135)</f>
        <v/>
      </c>
      <c r="AX135" s="7" t="str">
        <f t="shared" ref="AX135:AX143" si="434">IF(OR(AL135="",AL135=0),"",AL135-AK135)</f>
        <v/>
      </c>
      <c r="AY135" s="7" t="str">
        <f t="shared" ref="AY135:AY143" si="435">IF(OR(AM135="",AM135=0),"",AM135-AL135)</f>
        <v/>
      </c>
      <c r="AZ135" s="7" t="str">
        <f t="shared" ref="AZ135:AZ143" si="436">IF(OR(AN135="",AN135=0),"",AN135-AM135)</f>
        <v/>
      </c>
      <c r="BA135" s="7" t="str">
        <f t="shared" ref="BA135:BA143" si="437">IF(OR(AO135="",AO135=0),"",AO135-AN135)</f>
        <v/>
      </c>
      <c r="BB135" s="7">
        <f t="shared" ref="BB135:BB143" si="438">SUM(AR135:BA135)</f>
        <v>0</v>
      </c>
      <c r="BC135" s="83"/>
      <c r="BD135" s="88"/>
      <c r="BE135" s="88"/>
      <c r="BF135" s="88"/>
      <c r="BG135" s="88"/>
      <c r="BH135" s="88"/>
      <c r="BI135" s="88"/>
      <c r="BJ135" s="88"/>
      <c r="BK135" s="88"/>
      <c r="BL135" s="88"/>
      <c r="BM135" s="88"/>
      <c r="BN135" s="88"/>
      <c r="BO135" s="88"/>
      <c r="BP135" s="7">
        <f t="shared" ref="BP135:BP143" si="439">SUM(BD135:BO135)</f>
        <v>0</v>
      </c>
      <c r="BQ135" s="7">
        <f t="shared" ref="BQ135:CB143" si="440">IF(OR($BS$3&gt;BQ$6,$BS$3=BQ$6),$CD135/$BS$3,"")</f>
        <v>0</v>
      </c>
      <c r="BR135" s="7">
        <f t="shared" si="440"/>
        <v>0</v>
      </c>
      <c r="BS135" s="7">
        <f t="shared" si="440"/>
        <v>0</v>
      </c>
      <c r="BT135" s="7">
        <f t="shared" si="440"/>
        <v>0</v>
      </c>
      <c r="BU135" s="7">
        <f t="shared" si="440"/>
        <v>0</v>
      </c>
      <c r="BV135" s="7">
        <f t="shared" si="440"/>
        <v>0</v>
      </c>
      <c r="BW135" s="7">
        <f t="shared" si="440"/>
        <v>0</v>
      </c>
      <c r="BX135" s="7">
        <f t="shared" si="440"/>
        <v>0</v>
      </c>
      <c r="BY135" s="7">
        <f t="shared" si="440"/>
        <v>0</v>
      </c>
      <c r="BZ135" s="7">
        <f t="shared" si="440"/>
        <v>0</v>
      </c>
      <c r="CA135" s="7">
        <f t="shared" si="440"/>
        <v>0</v>
      </c>
      <c r="CB135" s="7">
        <f t="shared" si="440"/>
        <v>0</v>
      </c>
      <c r="CC135" s="7">
        <f>SUM(BQ135:CB135)</f>
        <v>0</v>
      </c>
      <c r="CD135" s="7">
        <f t="shared" ref="CD135:CD143" si="441">SUMIFS(AF135:AP135,$AF$5:$AP$5,$BR$2)</f>
        <v>0</v>
      </c>
      <c r="CE135" t="b">
        <f>CC135=CD135</f>
        <v>1</v>
      </c>
    </row>
    <row r="136" spans="3:83" outlineLevel="2" x14ac:dyDescent="0.5">
      <c r="C136" s="78"/>
      <c r="D136" s="78"/>
      <c r="E136" s="78"/>
      <c r="F136" s="78"/>
      <c r="G136" s="83"/>
      <c r="H136" s="88"/>
      <c r="I136" s="88"/>
      <c r="J136" s="88"/>
      <c r="K136" s="88"/>
      <c r="L136" s="88"/>
      <c r="M136" s="88"/>
      <c r="N136" s="88"/>
      <c r="O136" s="88"/>
      <c r="P136" s="88"/>
      <c r="Q136" s="88"/>
      <c r="R136" s="7">
        <f t="shared" si="418"/>
        <v>0</v>
      </c>
      <c r="S136" s="83"/>
      <c r="T136" s="88"/>
      <c r="U136" s="88"/>
      <c r="V136" s="88"/>
      <c r="W136" s="88"/>
      <c r="X136" s="88"/>
      <c r="Y136" s="88"/>
      <c r="Z136" s="88"/>
      <c r="AA136" s="88"/>
      <c r="AB136" s="88"/>
      <c r="AC136" s="88"/>
      <c r="AD136" s="7">
        <f t="shared" si="419"/>
        <v>0</v>
      </c>
      <c r="AE136" s="83"/>
      <c r="AF136" s="7">
        <f t="shared" ref="AF136:AF143" si="442">T136-H136</f>
        <v>0</v>
      </c>
      <c r="AG136" s="7">
        <f t="shared" si="420"/>
        <v>0</v>
      </c>
      <c r="AH136" s="7">
        <f t="shared" si="421"/>
        <v>0</v>
      </c>
      <c r="AI136" s="7">
        <f t="shared" si="422"/>
        <v>0</v>
      </c>
      <c r="AJ136" s="7">
        <f t="shared" si="423"/>
        <v>0</v>
      </c>
      <c r="AK136" s="7">
        <f t="shared" si="424"/>
        <v>0</v>
      </c>
      <c r="AL136" s="7">
        <f t="shared" si="425"/>
        <v>0</v>
      </c>
      <c r="AM136" s="7">
        <f t="shared" si="426"/>
        <v>0</v>
      </c>
      <c r="AN136" s="7">
        <f t="shared" si="427"/>
        <v>0</v>
      </c>
      <c r="AO136" s="7">
        <f t="shared" si="428"/>
        <v>0</v>
      </c>
      <c r="AP136" s="7">
        <f t="shared" si="429"/>
        <v>0</v>
      </c>
      <c r="AQ136" s="83"/>
      <c r="AR136" s="7" t="str">
        <f t="shared" ref="AR136:AR143" si="443">IF(OR(AF136="",AF136=0),"",AF136)</f>
        <v/>
      </c>
      <c r="AS136" s="7" t="str">
        <f t="shared" ref="AS136:AS143" si="444">IF(OR(AG136="",AG136=0),"",AG136-AF136)</f>
        <v/>
      </c>
      <c r="AT136" s="7" t="str">
        <f t="shared" si="430"/>
        <v/>
      </c>
      <c r="AU136" s="7" t="str">
        <f t="shared" si="431"/>
        <v/>
      </c>
      <c r="AV136" s="7" t="str">
        <f t="shared" si="432"/>
        <v/>
      </c>
      <c r="AW136" s="7" t="str">
        <f t="shared" si="433"/>
        <v/>
      </c>
      <c r="AX136" s="7" t="str">
        <f t="shared" si="434"/>
        <v/>
      </c>
      <c r="AY136" s="7" t="str">
        <f t="shared" si="435"/>
        <v/>
      </c>
      <c r="AZ136" s="7" t="str">
        <f t="shared" si="436"/>
        <v/>
      </c>
      <c r="BA136" s="7" t="str">
        <f t="shared" si="437"/>
        <v/>
      </c>
      <c r="BB136" s="7">
        <f t="shared" si="438"/>
        <v>0</v>
      </c>
      <c r="BC136" s="83"/>
      <c r="BD136" s="88"/>
      <c r="BE136" s="88"/>
      <c r="BF136" s="88"/>
      <c r="BG136" s="88"/>
      <c r="BH136" s="88"/>
      <c r="BI136" s="88"/>
      <c r="BJ136" s="88"/>
      <c r="BK136" s="88"/>
      <c r="BL136" s="88"/>
      <c r="BM136" s="88"/>
      <c r="BN136" s="88"/>
      <c r="BO136" s="88"/>
      <c r="BP136" s="7">
        <f t="shared" si="439"/>
        <v>0</v>
      </c>
      <c r="BQ136" s="7">
        <f t="shared" si="440"/>
        <v>0</v>
      </c>
      <c r="BR136" s="7">
        <f t="shared" si="440"/>
        <v>0</v>
      </c>
      <c r="BS136" s="7">
        <f t="shared" si="440"/>
        <v>0</v>
      </c>
      <c r="BT136" s="7">
        <f t="shared" si="440"/>
        <v>0</v>
      </c>
      <c r="BU136" s="7">
        <f t="shared" si="440"/>
        <v>0</v>
      </c>
      <c r="BV136" s="7">
        <f t="shared" si="440"/>
        <v>0</v>
      </c>
      <c r="BW136" s="7">
        <f t="shared" si="440"/>
        <v>0</v>
      </c>
      <c r="BX136" s="7">
        <f t="shared" si="440"/>
        <v>0</v>
      </c>
      <c r="BY136" s="7">
        <f t="shared" si="440"/>
        <v>0</v>
      </c>
      <c r="BZ136" s="7">
        <f t="shared" si="440"/>
        <v>0</v>
      </c>
      <c r="CA136" s="7">
        <f t="shared" si="440"/>
        <v>0</v>
      </c>
      <c r="CB136" s="7">
        <f t="shared" si="440"/>
        <v>0</v>
      </c>
      <c r="CC136" s="7">
        <f t="shared" ref="CC136:CC143" si="445">SUM(BQ136:CB136)</f>
        <v>0</v>
      </c>
      <c r="CD136" s="7">
        <f t="shared" si="441"/>
        <v>0</v>
      </c>
      <c r="CE136" t="b">
        <f t="shared" ref="CE136:CE144" si="446">CC136=CD136</f>
        <v>1</v>
      </c>
    </row>
    <row r="137" spans="3:83" outlineLevel="2" x14ac:dyDescent="0.5">
      <c r="C137" s="78"/>
      <c r="D137" s="78"/>
      <c r="E137" s="78"/>
      <c r="F137" s="78"/>
      <c r="G137" s="83"/>
      <c r="H137" s="88"/>
      <c r="I137" s="88"/>
      <c r="J137" s="88"/>
      <c r="K137" s="88"/>
      <c r="L137" s="88"/>
      <c r="M137" s="88"/>
      <c r="N137" s="88"/>
      <c r="O137" s="88"/>
      <c r="P137" s="88"/>
      <c r="Q137" s="88"/>
      <c r="R137" s="7">
        <f t="shared" si="418"/>
        <v>0</v>
      </c>
      <c r="S137" s="83"/>
      <c r="T137" s="88"/>
      <c r="U137" s="88"/>
      <c r="V137" s="88"/>
      <c r="W137" s="88"/>
      <c r="X137" s="88"/>
      <c r="Y137" s="88"/>
      <c r="Z137" s="88"/>
      <c r="AA137" s="88"/>
      <c r="AB137" s="88"/>
      <c r="AC137" s="88"/>
      <c r="AD137" s="7">
        <f t="shared" si="419"/>
        <v>0</v>
      </c>
      <c r="AE137" s="83"/>
      <c r="AF137" s="7">
        <f t="shared" si="442"/>
        <v>0</v>
      </c>
      <c r="AG137" s="7">
        <f t="shared" si="420"/>
        <v>0</v>
      </c>
      <c r="AH137" s="7">
        <f t="shared" si="421"/>
        <v>0</v>
      </c>
      <c r="AI137" s="7">
        <f t="shared" si="422"/>
        <v>0</v>
      </c>
      <c r="AJ137" s="7">
        <f t="shared" si="423"/>
        <v>0</v>
      </c>
      <c r="AK137" s="7">
        <f t="shared" si="424"/>
        <v>0</v>
      </c>
      <c r="AL137" s="7">
        <f t="shared" si="425"/>
        <v>0</v>
      </c>
      <c r="AM137" s="7">
        <f t="shared" si="426"/>
        <v>0</v>
      </c>
      <c r="AN137" s="7">
        <f t="shared" si="427"/>
        <v>0</v>
      </c>
      <c r="AO137" s="7">
        <f t="shared" si="428"/>
        <v>0</v>
      </c>
      <c r="AP137" s="7">
        <f t="shared" si="429"/>
        <v>0</v>
      </c>
      <c r="AQ137" s="83"/>
      <c r="AR137" s="7" t="str">
        <f t="shared" si="443"/>
        <v/>
      </c>
      <c r="AS137" s="7" t="str">
        <f t="shared" si="444"/>
        <v/>
      </c>
      <c r="AT137" s="7" t="str">
        <f t="shared" si="430"/>
        <v/>
      </c>
      <c r="AU137" s="7" t="str">
        <f t="shared" si="431"/>
        <v/>
      </c>
      <c r="AV137" s="7" t="str">
        <f t="shared" si="432"/>
        <v/>
      </c>
      <c r="AW137" s="7" t="str">
        <f t="shared" si="433"/>
        <v/>
      </c>
      <c r="AX137" s="7" t="str">
        <f t="shared" si="434"/>
        <v/>
      </c>
      <c r="AY137" s="7" t="str">
        <f t="shared" si="435"/>
        <v/>
      </c>
      <c r="AZ137" s="7" t="str">
        <f t="shared" si="436"/>
        <v/>
      </c>
      <c r="BA137" s="7" t="str">
        <f t="shared" si="437"/>
        <v/>
      </c>
      <c r="BB137" s="7">
        <f t="shared" si="438"/>
        <v>0</v>
      </c>
      <c r="BC137" s="83"/>
      <c r="BD137" s="88"/>
      <c r="BE137" s="88"/>
      <c r="BF137" s="88"/>
      <c r="BG137" s="88"/>
      <c r="BH137" s="88"/>
      <c r="BI137" s="88"/>
      <c r="BJ137" s="88"/>
      <c r="BK137" s="88"/>
      <c r="BL137" s="88"/>
      <c r="BM137" s="88"/>
      <c r="BN137" s="88"/>
      <c r="BO137" s="88"/>
      <c r="BP137" s="7">
        <f t="shared" si="439"/>
        <v>0</v>
      </c>
      <c r="BQ137" s="7">
        <f t="shared" si="440"/>
        <v>0</v>
      </c>
      <c r="BR137" s="7">
        <f t="shared" si="440"/>
        <v>0</v>
      </c>
      <c r="BS137" s="7">
        <f t="shared" si="440"/>
        <v>0</v>
      </c>
      <c r="BT137" s="7">
        <f t="shared" si="440"/>
        <v>0</v>
      </c>
      <c r="BU137" s="7">
        <f t="shared" si="440"/>
        <v>0</v>
      </c>
      <c r="BV137" s="7">
        <f t="shared" si="440"/>
        <v>0</v>
      </c>
      <c r="BW137" s="7">
        <f t="shared" si="440"/>
        <v>0</v>
      </c>
      <c r="BX137" s="7">
        <f t="shared" si="440"/>
        <v>0</v>
      </c>
      <c r="BY137" s="7">
        <f t="shared" si="440"/>
        <v>0</v>
      </c>
      <c r="BZ137" s="7">
        <f t="shared" si="440"/>
        <v>0</v>
      </c>
      <c r="CA137" s="7">
        <f t="shared" si="440"/>
        <v>0</v>
      </c>
      <c r="CB137" s="7">
        <f t="shared" si="440"/>
        <v>0</v>
      </c>
      <c r="CC137" s="7">
        <f t="shared" si="445"/>
        <v>0</v>
      </c>
      <c r="CD137" s="7">
        <f t="shared" si="441"/>
        <v>0</v>
      </c>
      <c r="CE137" t="b">
        <f t="shared" si="446"/>
        <v>1</v>
      </c>
    </row>
    <row r="138" spans="3:83" outlineLevel="2" x14ac:dyDescent="0.5">
      <c r="C138" s="78"/>
      <c r="D138" s="78"/>
      <c r="E138" s="78"/>
      <c r="F138" s="78"/>
      <c r="G138" s="83"/>
      <c r="H138" s="88"/>
      <c r="I138" s="88"/>
      <c r="J138" s="88"/>
      <c r="K138" s="88"/>
      <c r="L138" s="88"/>
      <c r="M138" s="88"/>
      <c r="N138" s="88"/>
      <c r="O138" s="88"/>
      <c r="P138" s="88"/>
      <c r="Q138" s="88"/>
      <c r="R138" s="7">
        <f t="shared" si="418"/>
        <v>0</v>
      </c>
      <c r="S138" s="83"/>
      <c r="T138" s="88"/>
      <c r="U138" s="88"/>
      <c r="V138" s="88"/>
      <c r="W138" s="88"/>
      <c r="X138" s="88"/>
      <c r="Y138" s="88"/>
      <c r="Z138" s="88"/>
      <c r="AA138" s="88"/>
      <c r="AB138" s="88"/>
      <c r="AC138" s="88"/>
      <c r="AD138" s="7">
        <f t="shared" si="419"/>
        <v>0</v>
      </c>
      <c r="AE138" s="83"/>
      <c r="AF138" s="7">
        <f t="shared" si="442"/>
        <v>0</v>
      </c>
      <c r="AG138" s="7">
        <f t="shared" si="420"/>
        <v>0</v>
      </c>
      <c r="AH138" s="7">
        <f t="shared" si="421"/>
        <v>0</v>
      </c>
      <c r="AI138" s="7">
        <f t="shared" si="422"/>
        <v>0</v>
      </c>
      <c r="AJ138" s="7">
        <f t="shared" si="423"/>
        <v>0</v>
      </c>
      <c r="AK138" s="7">
        <f t="shared" si="424"/>
        <v>0</v>
      </c>
      <c r="AL138" s="7">
        <f t="shared" si="425"/>
        <v>0</v>
      </c>
      <c r="AM138" s="7">
        <f t="shared" si="426"/>
        <v>0</v>
      </c>
      <c r="AN138" s="7">
        <f t="shared" si="427"/>
        <v>0</v>
      </c>
      <c r="AO138" s="7">
        <f t="shared" si="428"/>
        <v>0</v>
      </c>
      <c r="AP138" s="7">
        <f t="shared" si="429"/>
        <v>0</v>
      </c>
      <c r="AQ138" s="83"/>
      <c r="AR138" s="7" t="str">
        <f t="shared" si="443"/>
        <v/>
      </c>
      <c r="AS138" s="7" t="str">
        <f t="shared" si="444"/>
        <v/>
      </c>
      <c r="AT138" s="7" t="str">
        <f t="shared" si="430"/>
        <v/>
      </c>
      <c r="AU138" s="7" t="str">
        <f t="shared" si="431"/>
        <v/>
      </c>
      <c r="AV138" s="7" t="str">
        <f t="shared" si="432"/>
        <v/>
      </c>
      <c r="AW138" s="7" t="str">
        <f t="shared" si="433"/>
        <v/>
      </c>
      <c r="AX138" s="7" t="str">
        <f t="shared" si="434"/>
        <v/>
      </c>
      <c r="AY138" s="7" t="str">
        <f t="shared" si="435"/>
        <v/>
      </c>
      <c r="AZ138" s="7" t="str">
        <f t="shared" si="436"/>
        <v/>
      </c>
      <c r="BA138" s="7" t="str">
        <f t="shared" si="437"/>
        <v/>
      </c>
      <c r="BB138" s="7">
        <f t="shared" si="438"/>
        <v>0</v>
      </c>
      <c r="BC138" s="83"/>
      <c r="BD138" s="88"/>
      <c r="BE138" s="88"/>
      <c r="BF138" s="88"/>
      <c r="BG138" s="88"/>
      <c r="BH138" s="88"/>
      <c r="BI138" s="88"/>
      <c r="BJ138" s="88"/>
      <c r="BK138" s="88"/>
      <c r="BL138" s="88"/>
      <c r="BM138" s="88"/>
      <c r="BN138" s="88"/>
      <c r="BO138" s="88"/>
      <c r="BP138" s="7">
        <f t="shared" si="439"/>
        <v>0</v>
      </c>
      <c r="BQ138" s="7">
        <f t="shared" si="440"/>
        <v>0</v>
      </c>
      <c r="BR138" s="7">
        <f t="shared" si="440"/>
        <v>0</v>
      </c>
      <c r="BS138" s="7">
        <f t="shared" si="440"/>
        <v>0</v>
      </c>
      <c r="BT138" s="7">
        <f t="shared" si="440"/>
        <v>0</v>
      </c>
      <c r="BU138" s="7">
        <f t="shared" si="440"/>
        <v>0</v>
      </c>
      <c r="BV138" s="7">
        <f t="shared" si="440"/>
        <v>0</v>
      </c>
      <c r="BW138" s="7">
        <f t="shared" si="440"/>
        <v>0</v>
      </c>
      <c r="BX138" s="7">
        <f t="shared" si="440"/>
        <v>0</v>
      </c>
      <c r="BY138" s="7">
        <f t="shared" si="440"/>
        <v>0</v>
      </c>
      <c r="BZ138" s="7">
        <f t="shared" si="440"/>
        <v>0</v>
      </c>
      <c r="CA138" s="7">
        <f t="shared" si="440"/>
        <v>0</v>
      </c>
      <c r="CB138" s="7">
        <f t="shared" si="440"/>
        <v>0</v>
      </c>
      <c r="CC138" s="7">
        <f t="shared" si="445"/>
        <v>0</v>
      </c>
      <c r="CD138" s="7">
        <f t="shared" si="441"/>
        <v>0</v>
      </c>
      <c r="CE138" t="b">
        <f t="shared" si="446"/>
        <v>1</v>
      </c>
    </row>
    <row r="139" spans="3:83" outlineLevel="2" x14ac:dyDescent="0.5">
      <c r="C139" s="78"/>
      <c r="D139" s="78"/>
      <c r="E139" s="78"/>
      <c r="F139" s="78"/>
      <c r="G139" s="83"/>
      <c r="H139" s="88"/>
      <c r="I139" s="88"/>
      <c r="J139" s="88"/>
      <c r="K139" s="88"/>
      <c r="L139" s="88"/>
      <c r="M139" s="88"/>
      <c r="N139" s="88"/>
      <c r="O139" s="88"/>
      <c r="P139" s="88"/>
      <c r="Q139" s="88"/>
      <c r="R139" s="7">
        <f t="shared" si="418"/>
        <v>0</v>
      </c>
      <c r="S139" s="83"/>
      <c r="T139" s="88"/>
      <c r="U139" s="88"/>
      <c r="V139" s="88"/>
      <c r="W139" s="88"/>
      <c r="X139" s="88"/>
      <c r="Y139" s="88"/>
      <c r="Z139" s="88"/>
      <c r="AA139" s="88"/>
      <c r="AB139" s="88"/>
      <c r="AC139" s="88"/>
      <c r="AD139" s="7">
        <f t="shared" si="419"/>
        <v>0</v>
      </c>
      <c r="AE139" s="83"/>
      <c r="AF139" s="7">
        <f t="shared" si="442"/>
        <v>0</v>
      </c>
      <c r="AG139" s="7">
        <f t="shared" si="420"/>
        <v>0</v>
      </c>
      <c r="AH139" s="7">
        <f t="shared" si="421"/>
        <v>0</v>
      </c>
      <c r="AI139" s="7">
        <f t="shared" si="422"/>
        <v>0</v>
      </c>
      <c r="AJ139" s="7">
        <f t="shared" si="423"/>
        <v>0</v>
      </c>
      <c r="AK139" s="7">
        <f t="shared" si="424"/>
        <v>0</v>
      </c>
      <c r="AL139" s="7">
        <f t="shared" si="425"/>
        <v>0</v>
      </c>
      <c r="AM139" s="7">
        <f t="shared" si="426"/>
        <v>0</v>
      </c>
      <c r="AN139" s="7">
        <f t="shared" si="427"/>
        <v>0</v>
      </c>
      <c r="AO139" s="7">
        <f t="shared" si="428"/>
        <v>0</v>
      </c>
      <c r="AP139" s="7">
        <f t="shared" si="429"/>
        <v>0</v>
      </c>
      <c r="AQ139" s="83"/>
      <c r="AR139" s="7" t="str">
        <f t="shared" si="443"/>
        <v/>
      </c>
      <c r="AS139" s="7" t="str">
        <f t="shared" si="444"/>
        <v/>
      </c>
      <c r="AT139" s="7" t="str">
        <f t="shared" si="430"/>
        <v/>
      </c>
      <c r="AU139" s="7" t="str">
        <f t="shared" si="431"/>
        <v/>
      </c>
      <c r="AV139" s="7" t="str">
        <f t="shared" si="432"/>
        <v/>
      </c>
      <c r="AW139" s="7" t="str">
        <f t="shared" si="433"/>
        <v/>
      </c>
      <c r="AX139" s="7" t="str">
        <f t="shared" si="434"/>
        <v/>
      </c>
      <c r="AY139" s="7" t="str">
        <f t="shared" si="435"/>
        <v/>
      </c>
      <c r="AZ139" s="7" t="str">
        <f t="shared" si="436"/>
        <v/>
      </c>
      <c r="BA139" s="7" t="str">
        <f t="shared" si="437"/>
        <v/>
      </c>
      <c r="BB139" s="7">
        <f t="shared" si="438"/>
        <v>0</v>
      </c>
      <c r="BC139" s="83"/>
      <c r="BD139" s="88"/>
      <c r="BE139" s="88"/>
      <c r="BF139" s="88"/>
      <c r="BG139" s="88"/>
      <c r="BH139" s="88"/>
      <c r="BI139" s="88"/>
      <c r="BJ139" s="88"/>
      <c r="BK139" s="88"/>
      <c r="BL139" s="88"/>
      <c r="BM139" s="88"/>
      <c r="BN139" s="88"/>
      <c r="BO139" s="88"/>
      <c r="BP139" s="7">
        <f t="shared" si="439"/>
        <v>0</v>
      </c>
      <c r="BQ139" s="7">
        <f t="shared" si="440"/>
        <v>0</v>
      </c>
      <c r="BR139" s="7">
        <f t="shared" si="440"/>
        <v>0</v>
      </c>
      <c r="BS139" s="7">
        <f t="shared" si="440"/>
        <v>0</v>
      </c>
      <c r="BT139" s="7">
        <f t="shared" si="440"/>
        <v>0</v>
      </c>
      <c r="BU139" s="7">
        <f t="shared" si="440"/>
        <v>0</v>
      </c>
      <c r="BV139" s="7">
        <f t="shared" si="440"/>
        <v>0</v>
      </c>
      <c r="BW139" s="7">
        <f t="shared" si="440"/>
        <v>0</v>
      </c>
      <c r="BX139" s="7">
        <f t="shared" si="440"/>
        <v>0</v>
      </c>
      <c r="BY139" s="7">
        <f t="shared" si="440"/>
        <v>0</v>
      </c>
      <c r="BZ139" s="7">
        <f t="shared" si="440"/>
        <v>0</v>
      </c>
      <c r="CA139" s="7">
        <f t="shared" si="440"/>
        <v>0</v>
      </c>
      <c r="CB139" s="7">
        <f t="shared" si="440"/>
        <v>0</v>
      </c>
      <c r="CC139" s="7">
        <f t="shared" si="445"/>
        <v>0</v>
      </c>
      <c r="CD139" s="7">
        <f t="shared" si="441"/>
        <v>0</v>
      </c>
      <c r="CE139" t="b">
        <f t="shared" si="446"/>
        <v>1</v>
      </c>
    </row>
    <row r="140" spans="3:83" outlineLevel="2" x14ac:dyDescent="0.5">
      <c r="C140" s="78"/>
      <c r="D140" s="78"/>
      <c r="E140" s="78"/>
      <c r="F140" s="78"/>
      <c r="G140" s="83"/>
      <c r="H140" s="88"/>
      <c r="I140" s="88"/>
      <c r="J140" s="88"/>
      <c r="K140" s="88"/>
      <c r="L140" s="88"/>
      <c r="M140" s="88"/>
      <c r="N140" s="88"/>
      <c r="O140" s="88"/>
      <c r="P140" s="88"/>
      <c r="Q140" s="88"/>
      <c r="R140" s="7">
        <f t="shared" si="418"/>
        <v>0</v>
      </c>
      <c r="S140" s="83"/>
      <c r="T140" s="88"/>
      <c r="U140" s="88"/>
      <c r="V140" s="88"/>
      <c r="W140" s="88"/>
      <c r="X140" s="88"/>
      <c r="Y140" s="88"/>
      <c r="Z140" s="88"/>
      <c r="AA140" s="88"/>
      <c r="AB140" s="88"/>
      <c r="AC140" s="88"/>
      <c r="AD140" s="7">
        <f t="shared" si="419"/>
        <v>0</v>
      </c>
      <c r="AE140" s="83"/>
      <c r="AF140" s="7">
        <f t="shared" si="442"/>
        <v>0</v>
      </c>
      <c r="AG140" s="7">
        <f t="shared" si="420"/>
        <v>0</v>
      </c>
      <c r="AH140" s="7">
        <f t="shared" si="421"/>
        <v>0</v>
      </c>
      <c r="AI140" s="7">
        <f t="shared" si="422"/>
        <v>0</v>
      </c>
      <c r="AJ140" s="7">
        <f t="shared" si="423"/>
        <v>0</v>
      </c>
      <c r="AK140" s="7">
        <f t="shared" si="424"/>
        <v>0</v>
      </c>
      <c r="AL140" s="7">
        <f t="shared" si="425"/>
        <v>0</v>
      </c>
      <c r="AM140" s="7">
        <f t="shared" si="426"/>
        <v>0</v>
      </c>
      <c r="AN140" s="7">
        <f t="shared" si="427"/>
        <v>0</v>
      </c>
      <c r="AO140" s="7">
        <f t="shared" si="428"/>
        <v>0</v>
      </c>
      <c r="AP140" s="7">
        <f t="shared" si="429"/>
        <v>0</v>
      </c>
      <c r="AQ140" s="83"/>
      <c r="AR140" s="7" t="str">
        <f t="shared" si="443"/>
        <v/>
      </c>
      <c r="AS140" s="7" t="str">
        <f t="shared" si="444"/>
        <v/>
      </c>
      <c r="AT140" s="7" t="str">
        <f t="shared" si="430"/>
        <v/>
      </c>
      <c r="AU140" s="7" t="str">
        <f t="shared" si="431"/>
        <v/>
      </c>
      <c r="AV140" s="7" t="str">
        <f t="shared" si="432"/>
        <v/>
      </c>
      <c r="AW140" s="7" t="str">
        <f t="shared" si="433"/>
        <v/>
      </c>
      <c r="AX140" s="7" t="str">
        <f t="shared" si="434"/>
        <v/>
      </c>
      <c r="AY140" s="7" t="str">
        <f t="shared" si="435"/>
        <v/>
      </c>
      <c r="AZ140" s="7" t="str">
        <f t="shared" si="436"/>
        <v/>
      </c>
      <c r="BA140" s="7" t="str">
        <f t="shared" si="437"/>
        <v/>
      </c>
      <c r="BB140" s="7">
        <f t="shared" si="438"/>
        <v>0</v>
      </c>
      <c r="BC140" s="83"/>
      <c r="BD140" s="88"/>
      <c r="BE140" s="88"/>
      <c r="BF140" s="88"/>
      <c r="BG140" s="88"/>
      <c r="BH140" s="88"/>
      <c r="BI140" s="88"/>
      <c r="BJ140" s="88"/>
      <c r="BK140" s="88"/>
      <c r="BL140" s="88"/>
      <c r="BM140" s="88"/>
      <c r="BN140" s="88"/>
      <c r="BO140" s="88"/>
      <c r="BP140" s="7">
        <f t="shared" si="439"/>
        <v>0</v>
      </c>
      <c r="BQ140" s="7">
        <f t="shared" si="440"/>
        <v>0</v>
      </c>
      <c r="BR140" s="7">
        <f t="shared" si="440"/>
        <v>0</v>
      </c>
      <c r="BS140" s="7">
        <f t="shared" si="440"/>
        <v>0</v>
      </c>
      <c r="BT140" s="7">
        <f t="shared" si="440"/>
        <v>0</v>
      </c>
      <c r="BU140" s="7">
        <f t="shared" si="440"/>
        <v>0</v>
      </c>
      <c r="BV140" s="7">
        <f t="shared" si="440"/>
        <v>0</v>
      </c>
      <c r="BW140" s="7">
        <f t="shared" si="440"/>
        <v>0</v>
      </c>
      <c r="BX140" s="7">
        <f t="shared" si="440"/>
        <v>0</v>
      </c>
      <c r="BY140" s="7">
        <f t="shared" si="440"/>
        <v>0</v>
      </c>
      <c r="BZ140" s="7">
        <f t="shared" si="440"/>
        <v>0</v>
      </c>
      <c r="CA140" s="7">
        <f t="shared" si="440"/>
        <v>0</v>
      </c>
      <c r="CB140" s="7">
        <f t="shared" si="440"/>
        <v>0</v>
      </c>
      <c r="CC140" s="7">
        <f t="shared" si="445"/>
        <v>0</v>
      </c>
      <c r="CD140" s="7">
        <f t="shared" si="441"/>
        <v>0</v>
      </c>
      <c r="CE140" t="b">
        <f t="shared" si="446"/>
        <v>1</v>
      </c>
    </row>
    <row r="141" spans="3:83" outlineLevel="2" x14ac:dyDescent="0.5">
      <c r="C141" s="78"/>
      <c r="D141" s="78"/>
      <c r="E141" s="78"/>
      <c r="F141" s="78"/>
      <c r="G141" s="83"/>
      <c r="H141" s="88"/>
      <c r="I141" s="88"/>
      <c r="J141" s="88"/>
      <c r="K141" s="88"/>
      <c r="L141" s="88"/>
      <c r="M141" s="88"/>
      <c r="N141" s="88"/>
      <c r="O141" s="88"/>
      <c r="P141" s="88"/>
      <c r="Q141" s="88"/>
      <c r="R141" s="7">
        <f t="shared" si="418"/>
        <v>0</v>
      </c>
      <c r="S141" s="83"/>
      <c r="T141" s="88"/>
      <c r="U141" s="88"/>
      <c r="V141" s="88"/>
      <c r="W141" s="88"/>
      <c r="X141" s="88"/>
      <c r="Y141" s="88"/>
      <c r="Z141" s="88"/>
      <c r="AA141" s="88"/>
      <c r="AB141" s="88"/>
      <c r="AC141" s="88"/>
      <c r="AD141" s="7">
        <f t="shared" si="419"/>
        <v>0</v>
      </c>
      <c r="AE141" s="83"/>
      <c r="AF141" s="7">
        <f t="shared" si="442"/>
        <v>0</v>
      </c>
      <c r="AG141" s="7">
        <f t="shared" si="420"/>
        <v>0</v>
      </c>
      <c r="AH141" s="7">
        <f t="shared" si="421"/>
        <v>0</v>
      </c>
      <c r="AI141" s="7">
        <f t="shared" si="422"/>
        <v>0</v>
      </c>
      <c r="AJ141" s="7">
        <f t="shared" si="423"/>
        <v>0</v>
      </c>
      <c r="AK141" s="7">
        <f t="shared" si="424"/>
        <v>0</v>
      </c>
      <c r="AL141" s="7">
        <f t="shared" si="425"/>
        <v>0</v>
      </c>
      <c r="AM141" s="7">
        <f t="shared" si="426"/>
        <v>0</v>
      </c>
      <c r="AN141" s="7">
        <f t="shared" si="427"/>
        <v>0</v>
      </c>
      <c r="AO141" s="7">
        <f t="shared" si="428"/>
        <v>0</v>
      </c>
      <c r="AP141" s="7">
        <f t="shared" si="429"/>
        <v>0</v>
      </c>
      <c r="AQ141" s="83"/>
      <c r="AR141" s="7" t="str">
        <f t="shared" si="443"/>
        <v/>
      </c>
      <c r="AS141" s="7" t="str">
        <f t="shared" si="444"/>
        <v/>
      </c>
      <c r="AT141" s="7" t="str">
        <f t="shared" si="430"/>
        <v/>
      </c>
      <c r="AU141" s="7" t="str">
        <f t="shared" si="431"/>
        <v/>
      </c>
      <c r="AV141" s="7" t="str">
        <f t="shared" si="432"/>
        <v/>
      </c>
      <c r="AW141" s="7" t="str">
        <f t="shared" si="433"/>
        <v/>
      </c>
      <c r="AX141" s="7" t="str">
        <f t="shared" si="434"/>
        <v/>
      </c>
      <c r="AY141" s="7" t="str">
        <f t="shared" si="435"/>
        <v/>
      </c>
      <c r="AZ141" s="7" t="str">
        <f t="shared" si="436"/>
        <v/>
      </c>
      <c r="BA141" s="7" t="str">
        <f t="shared" si="437"/>
        <v/>
      </c>
      <c r="BB141" s="7">
        <f t="shared" si="438"/>
        <v>0</v>
      </c>
      <c r="BC141" s="83"/>
      <c r="BD141" s="88"/>
      <c r="BE141" s="88"/>
      <c r="BF141" s="88"/>
      <c r="BG141" s="88"/>
      <c r="BH141" s="88"/>
      <c r="BI141" s="88"/>
      <c r="BJ141" s="88"/>
      <c r="BK141" s="88"/>
      <c r="BL141" s="88"/>
      <c r="BM141" s="88"/>
      <c r="BN141" s="88"/>
      <c r="BO141" s="88"/>
      <c r="BP141" s="7">
        <f t="shared" si="439"/>
        <v>0</v>
      </c>
      <c r="BQ141" s="7">
        <f t="shared" si="440"/>
        <v>0</v>
      </c>
      <c r="BR141" s="7">
        <f t="shared" si="440"/>
        <v>0</v>
      </c>
      <c r="BS141" s="7">
        <f t="shared" si="440"/>
        <v>0</v>
      </c>
      <c r="BT141" s="7">
        <f t="shared" si="440"/>
        <v>0</v>
      </c>
      <c r="BU141" s="7">
        <f t="shared" si="440"/>
        <v>0</v>
      </c>
      <c r="BV141" s="7">
        <f t="shared" si="440"/>
        <v>0</v>
      </c>
      <c r="BW141" s="7">
        <f t="shared" si="440"/>
        <v>0</v>
      </c>
      <c r="BX141" s="7">
        <f t="shared" si="440"/>
        <v>0</v>
      </c>
      <c r="BY141" s="7">
        <f t="shared" si="440"/>
        <v>0</v>
      </c>
      <c r="BZ141" s="7">
        <f t="shared" si="440"/>
        <v>0</v>
      </c>
      <c r="CA141" s="7">
        <f t="shared" si="440"/>
        <v>0</v>
      </c>
      <c r="CB141" s="7">
        <f t="shared" si="440"/>
        <v>0</v>
      </c>
      <c r="CC141" s="7">
        <f t="shared" si="445"/>
        <v>0</v>
      </c>
      <c r="CD141" s="7">
        <f t="shared" si="441"/>
        <v>0</v>
      </c>
      <c r="CE141" t="b">
        <f t="shared" si="446"/>
        <v>1</v>
      </c>
    </row>
    <row r="142" spans="3:83" outlineLevel="2" x14ac:dyDescent="0.5">
      <c r="C142" s="78"/>
      <c r="D142" s="78"/>
      <c r="E142" s="78"/>
      <c r="F142" s="78"/>
      <c r="G142" s="83"/>
      <c r="H142" s="88"/>
      <c r="I142" s="88"/>
      <c r="J142" s="88"/>
      <c r="K142" s="88"/>
      <c r="L142" s="88"/>
      <c r="M142" s="88"/>
      <c r="N142" s="88"/>
      <c r="O142" s="88"/>
      <c r="P142" s="88"/>
      <c r="Q142" s="88"/>
      <c r="R142" s="7">
        <f t="shared" si="418"/>
        <v>0</v>
      </c>
      <c r="S142" s="83"/>
      <c r="T142" s="88"/>
      <c r="U142" s="88"/>
      <c r="V142" s="88"/>
      <c r="W142" s="88"/>
      <c r="X142" s="88"/>
      <c r="Y142" s="88"/>
      <c r="Z142" s="88"/>
      <c r="AA142" s="88"/>
      <c r="AB142" s="88"/>
      <c r="AC142" s="88"/>
      <c r="AD142" s="7">
        <f t="shared" si="419"/>
        <v>0</v>
      </c>
      <c r="AE142" s="83"/>
      <c r="AF142" s="7">
        <f t="shared" si="442"/>
        <v>0</v>
      </c>
      <c r="AG142" s="7">
        <f t="shared" si="420"/>
        <v>0</v>
      </c>
      <c r="AH142" s="7">
        <f t="shared" si="421"/>
        <v>0</v>
      </c>
      <c r="AI142" s="7">
        <f t="shared" si="422"/>
        <v>0</v>
      </c>
      <c r="AJ142" s="7">
        <f t="shared" si="423"/>
        <v>0</v>
      </c>
      <c r="AK142" s="7">
        <f t="shared" si="424"/>
        <v>0</v>
      </c>
      <c r="AL142" s="7">
        <f t="shared" si="425"/>
        <v>0</v>
      </c>
      <c r="AM142" s="7">
        <f t="shared" si="426"/>
        <v>0</v>
      </c>
      <c r="AN142" s="7">
        <f t="shared" si="427"/>
        <v>0</v>
      </c>
      <c r="AO142" s="7">
        <f t="shared" si="428"/>
        <v>0</v>
      </c>
      <c r="AP142" s="7">
        <f t="shared" si="429"/>
        <v>0</v>
      </c>
      <c r="AQ142" s="83"/>
      <c r="AR142" s="7" t="str">
        <f t="shared" si="443"/>
        <v/>
      </c>
      <c r="AS142" s="7" t="str">
        <f t="shared" si="444"/>
        <v/>
      </c>
      <c r="AT142" s="7" t="str">
        <f t="shared" si="430"/>
        <v/>
      </c>
      <c r="AU142" s="7" t="str">
        <f t="shared" si="431"/>
        <v/>
      </c>
      <c r="AV142" s="7" t="str">
        <f t="shared" si="432"/>
        <v/>
      </c>
      <c r="AW142" s="7" t="str">
        <f t="shared" si="433"/>
        <v/>
      </c>
      <c r="AX142" s="7" t="str">
        <f t="shared" si="434"/>
        <v/>
      </c>
      <c r="AY142" s="7" t="str">
        <f t="shared" si="435"/>
        <v/>
      </c>
      <c r="AZ142" s="7" t="str">
        <f t="shared" si="436"/>
        <v/>
      </c>
      <c r="BA142" s="7" t="str">
        <f t="shared" si="437"/>
        <v/>
      </c>
      <c r="BB142" s="7">
        <f t="shared" si="438"/>
        <v>0</v>
      </c>
      <c r="BC142" s="83"/>
      <c r="BD142" s="88"/>
      <c r="BE142" s="88"/>
      <c r="BF142" s="88"/>
      <c r="BG142" s="88"/>
      <c r="BH142" s="88"/>
      <c r="BI142" s="88"/>
      <c r="BJ142" s="88"/>
      <c r="BK142" s="88"/>
      <c r="BL142" s="88"/>
      <c r="BM142" s="88"/>
      <c r="BN142" s="88"/>
      <c r="BO142" s="88"/>
      <c r="BP142" s="7">
        <f t="shared" si="439"/>
        <v>0</v>
      </c>
      <c r="BQ142" s="7">
        <f t="shared" si="440"/>
        <v>0</v>
      </c>
      <c r="BR142" s="7">
        <f t="shared" si="440"/>
        <v>0</v>
      </c>
      <c r="BS142" s="7">
        <f t="shared" si="440"/>
        <v>0</v>
      </c>
      <c r="BT142" s="7">
        <f t="shared" si="440"/>
        <v>0</v>
      </c>
      <c r="BU142" s="7">
        <f t="shared" si="440"/>
        <v>0</v>
      </c>
      <c r="BV142" s="7">
        <f t="shared" si="440"/>
        <v>0</v>
      </c>
      <c r="BW142" s="7">
        <f t="shared" si="440"/>
        <v>0</v>
      </c>
      <c r="BX142" s="7">
        <f t="shared" si="440"/>
        <v>0</v>
      </c>
      <c r="BY142" s="7">
        <f t="shared" si="440"/>
        <v>0</v>
      </c>
      <c r="BZ142" s="7">
        <f t="shared" si="440"/>
        <v>0</v>
      </c>
      <c r="CA142" s="7">
        <f t="shared" si="440"/>
        <v>0</v>
      </c>
      <c r="CB142" s="7">
        <f t="shared" si="440"/>
        <v>0</v>
      </c>
      <c r="CC142" s="7">
        <f t="shared" si="445"/>
        <v>0</v>
      </c>
      <c r="CD142" s="7">
        <f t="shared" si="441"/>
        <v>0</v>
      </c>
      <c r="CE142" t="b">
        <f t="shared" si="446"/>
        <v>1</v>
      </c>
    </row>
    <row r="143" spans="3:83" outlineLevel="2" x14ac:dyDescent="0.5">
      <c r="C143" s="90"/>
      <c r="D143" s="90"/>
      <c r="E143" s="90"/>
      <c r="F143" s="90"/>
      <c r="G143" s="84"/>
      <c r="H143" s="89"/>
      <c r="I143" s="89"/>
      <c r="J143" s="89"/>
      <c r="K143" s="89"/>
      <c r="L143" s="89"/>
      <c r="M143" s="89"/>
      <c r="N143" s="89"/>
      <c r="O143" s="89"/>
      <c r="P143" s="89"/>
      <c r="Q143" s="89"/>
      <c r="R143" s="8">
        <f t="shared" si="418"/>
        <v>0</v>
      </c>
      <c r="S143" s="84"/>
      <c r="T143" s="89"/>
      <c r="U143" s="89"/>
      <c r="V143" s="89"/>
      <c r="W143" s="89"/>
      <c r="X143" s="89"/>
      <c r="Y143" s="89"/>
      <c r="Z143" s="89"/>
      <c r="AA143" s="89"/>
      <c r="AB143" s="89"/>
      <c r="AC143" s="89"/>
      <c r="AD143" s="8">
        <f t="shared" si="419"/>
        <v>0</v>
      </c>
      <c r="AE143" s="84"/>
      <c r="AF143" s="8">
        <f t="shared" si="442"/>
        <v>0</v>
      </c>
      <c r="AG143" s="8">
        <f t="shared" si="420"/>
        <v>0</v>
      </c>
      <c r="AH143" s="8">
        <f t="shared" si="421"/>
        <v>0</v>
      </c>
      <c r="AI143" s="8">
        <f t="shared" si="422"/>
        <v>0</v>
      </c>
      <c r="AJ143" s="8">
        <f t="shared" si="423"/>
        <v>0</v>
      </c>
      <c r="AK143" s="8">
        <f t="shared" si="424"/>
        <v>0</v>
      </c>
      <c r="AL143" s="8">
        <f t="shared" si="425"/>
        <v>0</v>
      </c>
      <c r="AM143" s="8">
        <f t="shared" si="426"/>
        <v>0</v>
      </c>
      <c r="AN143" s="8">
        <f t="shared" si="427"/>
        <v>0</v>
      </c>
      <c r="AO143" s="8">
        <f t="shared" si="428"/>
        <v>0</v>
      </c>
      <c r="AP143" s="8">
        <f t="shared" si="429"/>
        <v>0</v>
      </c>
      <c r="AQ143" s="84"/>
      <c r="AR143" s="8" t="str">
        <f t="shared" si="443"/>
        <v/>
      </c>
      <c r="AS143" s="8" t="str">
        <f t="shared" si="444"/>
        <v/>
      </c>
      <c r="AT143" s="8" t="str">
        <f t="shared" si="430"/>
        <v/>
      </c>
      <c r="AU143" s="8" t="str">
        <f t="shared" si="431"/>
        <v/>
      </c>
      <c r="AV143" s="8" t="str">
        <f t="shared" si="432"/>
        <v/>
      </c>
      <c r="AW143" s="8" t="str">
        <f t="shared" si="433"/>
        <v/>
      </c>
      <c r="AX143" s="8" t="str">
        <f t="shared" si="434"/>
        <v/>
      </c>
      <c r="AY143" s="8" t="str">
        <f t="shared" si="435"/>
        <v/>
      </c>
      <c r="AZ143" s="8" t="str">
        <f t="shared" si="436"/>
        <v/>
      </c>
      <c r="BA143" s="8" t="str">
        <f t="shared" si="437"/>
        <v/>
      </c>
      <c r="BB143" s="8">
        <f t="shared" si="438"/>
        <v>0</v>
      </c>
      <c r="BC143" s="84"/>
      <c r="BD143" s="239"/>
      <c r="BE143" s="89"/>
      <c r="BF143" s="89"/>
      <c r="BG143" s="89"/>
      <c r="BH143" s="89"/>
      <c r="BI143" s="89"/>
      <c r="BJ143" s="89"/>
      <c r="BK143" s="89"/>
      <c r="BL143" s="89"/>
      <c r="BM143" s="89"/>
      <c r="BN143" s="89"/>
      <c r="BO143" s="89"/>
      <c r="BP143" s="8">
        <f t="shared" si="439"/>
        <v>0</v>
      </c>
      <c r="BQ143" s="8">
        <f t="shared" si="440"/>
        <v>0</v>
      </c>
      <c r="BR143" s="8">
        <f t="shared" si="440"/>
        <v>0</v>
      </c>
      <c r="BS143" s="8">
        <f t="shared" si="440"/>
        <v>0</v>
      </c>
      <c r="BT143" s="8">
        <f t="shared" si="440"/>
        <v>0</v>
      </c>
      <c r="BU143" s="8">
        <f t="shared" si="440"/>
        <v>0</v>
      </c>
      <c r="BV143" s="8">
        <f t="shared" si="440"/>
        <v>0</v>
      </c>
      <c r="BW143" s="8">
        <f t="shared" si="440"/>
        <v>0</v>
      </c>
      <c r="BX143" s="8">
        <f t="shared" si="440"/>
        <v>0</v>
      </c>
      <c r="BY143" s="8">
        <f t="shared" si="440"/>
        <v>0</v>
      </c>
      <c r="BZ143" s="8">
        <f t="shared" si="440"/>
        <v>0</v>
      </c>
      <c r="CA143" s="8">
        <f t="shared" si="440"/>
        <v>0</v>
      </c>
      <c r="CB143" s="8">
        <f t="shared" si="440"/>
        <v>0</v>
      </c>
      <c r="CC143" s="8">
        <f t="shared" si="445"/>
        <v>0</v>
      </c>
      <c r="CD143" s="7">
        <f t="shared" si="441"/>
        <v>0</v>
      </c>
      <c r="CE143" t="b">
        <f t="shared" si="446"/>
        <v>1</v>
      </c>
    </row>
    <row r="144" spans="3:83" outlineLevel="1" x14ac:dyDescent="0.5">
      <c r="C144" s="6" t="s">
        <v>123</v>
      </c>
      <c r="D144" s="2"/>
      <c r="E144" s="2"/>
      <c r="F144" s="2"/>
      <c r="G144" s="83"/>
      <c r="H144" s="9">
        <f t="shared" ref="H144:R144" si="447">SUBTOTAL(9,H134:H143)</f>
        <v>0</v>
      </c>
      <c r="I144" s="9">
        <f t="shared" si="447"/>
        <v>0</v>
      </c>
      <c r="J144" s="9">
        <f t="shared" si="447"/>
        <v>0</v>
      </c>
      <c r="K144" s="9">
        <f t="shared" si="447"/>
        <v>0</v>
      </c>
      <c r="L144" s="9">
        <f t="shared" si="447"/>
        <v>0</v>
      </c>
      <c r="M144" s="9">
        <f t="shared" si="447"/>
        <v>0</v>
      </c>
      <c r="N144" s="9">
        <f t="shared" si="447"/>
        <v>0</v>
      </c>
      <c r="O144" s="9">
        <f t="shared" si="447"/>
        <v>0</v>
      </c>
      <c r="P144" s="9">
        <f t="shared" si="447"/>
        <v>0</v>
      </c>
      <c r="Q144" s="9">
        <f t="shared" si="447"/>
        <v>0</v>
      </c>
      <c r="R144" s="9">
        <f t="shared" si="447"/>
        <v>0</v>
      </c>
      <c r="S144" s="83"/>
      <c r="T144" s="9">
        <f t="shared" ref="T144:AD144" si="448">SUBTOTAL(9,T134:T143)</f>
        <v>0</v>
      </c>
      <c r="U144" s="9">
        <f t="shared" si="448"/>
        <v>0</v>
      </c>
      <c r="V144" s="9">
        <f t="shared" si="448"/>
        <v>0</v>
      </c>
      <c r="W144" s="9">
        <f t="shared" si="448"/>
        <v>0</v>
      </c>
      <c r="X144" s="9">
        <f t="shared" si="448"/>
        <v>0</v>
      </c>
      <c r="Y144" s="9">
        <f t="shared" si="448"/>
        <v>0</v>
      </c>
      <c r="Z144" s="9">
        <f t="shared" si="448"/>
        <v>0</v>
      </c>
      <c r="AA144" s="9">
        <f t="shared" si="448"/>
        <v>0</v>
      </c>
      <c r="AB144" s="9">
        <f t="shared" si="448"/>
        <v>0</v>
      </c>
      <c r="AC144" s="9">
        <f t="shared" si="448"/>
        <v>0</v>
      </c>
      <c r="AD144" s="9">
        <f t="shared" si="448"/>
        <v>0</v>
      </c>
      <c r="AE144" s="83"/>
      <c r="AF144" s="9">
        <f t="shared" ref="AF144:AP144" si="449">SUBTOTAL(9,AF134:AF143)</f>
        <v>0</v>
      </c>
      <c r="AG144" s="9">
        <f t="shared" si="449"/>
        <v>0</v>
      </c>
      <c r="AH144" s="9">
        <f t="shared" si="449"/>
        <v>0</v>
      </c>
      <c r="AI144" s="9">
        <f t="shared" si="449"/>
        <v>0</v>
      </c>
      <c r="AJ144" s="9">
        <f t="shared" si="449"/>
        <v>0</v>
      </c>
      <c r="AK144" s="9">
        <f t="shared" si="449"/>
        <v>0</v>
      </c>
      <c r="AL144" s="9">
        <f t="shared" si="449"/>
        <v>0</v>
      </c>
      <c r="AM144" s="9">
        <f t="shared" si="449"/>
        <v>0</v>
      </c>
      <c r="AN144" s="9">
        <f t="shared" si="449"/>
        <v>0</v>
      </c>
      <c r="AO144" s="9">
        <f t="shared" si="449"/>
        <v>0</v>
      </c>
      <c r="AP144" s="9">
        <f t="shared" si="449"/>
        <v>0</v>
      </c>
      <c r="AQ144" s="83"/>
      <c r="AR144" s="9">
        <f t="shared" ref="AR144:BB144" si="450">SUBTOTAL(9,AR134:AR143)</f>
        <v>0</v>
      </c>
      <c r="AS144" s="9">
        <f t="shared" si="450"/>
        <v>0</v>
      </c>
      <c r="AT144" s="9">
        <f t="shared" si="450"/>
        <v>0</v>
      </c>
      <c r="AU144" s="9">
        <f t="shared" si="450"/>
        <v>0</v>
      </c>
      <c r="AV144" s="9">
        <f t="shared" si="450"/>
        <v>0</v>
      </c>
      <c r="AW144" s="9">
        <f t="shared" si="450"/>
        <v>0</v>
      </c>
      <c r="AX144" s="9">
        <f t="shared" si="450"/>
        <v>0</v>
      </c>
      <c r="AY144" s="9">
        <f t="shared" si="450"/>
        <v>0</v>
      </c>
      <c r="AZ144" s="9">
        <f t="shared" si="450"/>
        <v>0</v>
      </c>
      <c r="BA144" s="9">
        <f t="shared" si="450"/>
        <v>0</v>
      </c>
      <c r="BB144" s="9">
        <f t="shared" si="450"/>
        <v>0</v>
      </c>
      <c r="BC144" s="83"/>
      <c r="BD144" s="9">
        <f t="shared" ref="BD144:BP144" si="451">SUBTOTAL(9,BD134:BD143)</f>
        <v>0</v>
      </c>
      <c r="BE144" s="9">
        <f t="shared" si="451"/>
        <v>0</v>
      </c>
      <c r="BF144" s="9">
        <f t="shared" si="451"/>
        <v>0</v>
      </c>
      <c r="BG144" s="9">
        <f t="shared" si="451"/>
        <v>0</v>
      </c>
      <c r="BH144" s="9">
        <f t="shared" si="451"/>
        <v>0</v>
      </c>
      <c r="BI144" s="9">
        <f t="shared" si="451"/>
        <v>0</v>
      </c>
      <c r="BJ144" s="9">
        <f t="shared" si="451"/>
        <v>0</v>
      </c>
      <c r="BK144" s="9">
        <f t="shared" si="451"/>
        <v>0</v>
      </c>
      <c r="BL144" s="9">
        <f t="shared" si="451"/>
        <v>0</v>
      </c>
      <c r="BM144" s="9">
        <f t="shared" si="451"/>
        <v>0</v>
      </c>
      <c r="BN144" s="9">
        <f t="shared" si="451"/>
        <v>0</v>
      </c>
      <c r="BO144" s="9">
        <f t="shared" si="451"/>
        <v>0</v>
      </c>
      <c r="BP144" s="9">
        <f t="shared" si="451"/>
        <v>0</v>
      </c>
      <c r="BQ144" s="9">
        <f t="shared" ref="BQ144:CC144" si="452">SUBTOTAL(9,BQ135:BQ143)</f>
        <v>0</v>
      </c>
      <c r="BR144" s="9">
        <f t="shared" si="452"/>
        <v>0</v>
      </c>
      <c r="BS144" s="9">
        <f t="shared" si="452"/>
        <v>0</v>
      </c>
      <c r="BT144" s="9">
        <f t="shared" si="452"/>
        <v>0</v>
      </c>
      <c r="BU144" s="9">
        <f t="shared" si="452"/>
        <v>0</v>
      </c>
      <c r="BV144" s="9">
        <f t="shared" si="452"/>
        <v>0</v>
      </c>
      <c r="BW144" s="9">
        <f t="shared" si="452"/>
        <v>0</v>
      </c>
      <c r="BX144" s="9">
        <f t="shared" si="452"/>
        <v>0</v>
      </c>
      <c r="BY144" s="9">
        <f t="shared" si="452"/>
        <v>0</v>
      </c>
      <c r="BZ144" s="9">
        <f t="shared" si="452"/>
        <v>0</v>
      </c>
      <c r="CA144" s="9">
        <f t="shared" si="452"/>
        <v>0</v>
      </c>
      <c r="CB144" s="9">
        <f t="shared" si="452"/>
        <v>0</v>
      </c>
      <c r="CC144" s="9">
        <f t="shared" si="452"/>
        <v>0</v>
      </c>
      <c r="CD144" s="7">
        <f>SUBTOTAL(9,CD133:CD143)</f>
        <v>0</v>
      </c>
      <c r="CE144" t="b">
        <f t="shared" si="446"/>
        <v>1</v>
      </c>
    </row>
    <row r="145" spans="2:84" ht="21" x14ac:dyDescent="0.65">
      <c r="B145" s="76" t="s">
        <v>136</v>
      </c>
      <c r="C145" s="75"/>
      <c r="D145" s="75"/>
      <c r="E145" s="75"/>
      <c r="F145" s="75"/>
      <c r="G145" s="83"/>
      <c r="H145" s="77">
        <f t="shared" ref="H145:R145" si="453">SUBTOTAL(9,H101:H144)</f>
        <v>0</v>
      </c>
      <c r="I145" s="77">
        <f t="shared" si="453"/>
        <v>0</v>
      </c>
      <c r="J145" s="77">
        <f t="shared" si="453"/>
        <v>0</v>
      </c>
      <c r="K145" s="77">
        <f t="shared" si="453"/>
        <v>0</v>
      </c>
      <c r="L145" s="77">
        <f t="shared" si="453"/>
        <v>0</v>
      </c>
      <c r="M145" s="77">
        <f t="shared" si="453"/>
        <v>0</v>
      </c>
      <c r="N145" s="77">
        <f t="shared" si="453"/>
        <v>0</v>
      </c>
      <c r="O145" s="77">
        <f t="shared" si="453"/>
        <v>0</v>
      </c>
      <c r="P145" s="77">
        <f t="shared" si="453"/>
        <v>0</v>
      </c>
      <c r="Q145" s="77">
        <f t="shared" si="453"/>
        <v>0</v>
      </c>
      <c r="R145" s="77">
        <f t="shared" si="453"/>
        <v>0</v>
      </c>
      <c r="S145" s="83"/>
      <c r="T145" s="77">
        <f t="shared" ref="T145:AD145" si="454">SUBTOTAL(9,T101:T144)</f>
        <v>0</v>
      </c>
      <c r="U145" s="77">
        <f t="shared" si="454"/>
        <v>0</v>
      </c>
      <c r="V145" s="77">
        <f t="shared" si="454"/>
        <v>0</v>
      </c>
      <c r="W145" s="77">
        <f t="shared" si="454"/>
        <v>0</v>
      </c>
      <c r="X145" s="77">
        <f t="shared" si="454"/>
        <v>0</v>
      </c>
      <c r="Y145" s="77">
        <f t="shared" si="454"/>
        <v>0</v>
      </c>
      <c r="Z145" s="77">
        <f t="shared" si="454"/>
        <v>0</v>
      </c>
      <c r="AA145" s="77">
        <f t="shared" si="454"/>
        <v>0</v>
      </c>
      <c r="AB145" s="77">
        <f t="shared" si="454"/>
        <v>0</v>
      </c>
      <c r="AC145" s="77">
        <f t="shared" si="454"/>
        <v>0</v>
      </c>
      <c r="AD145" s="77">
        <f t="shared" si="454"/>
        <v>0</v>
      </c>
      <c r="AE145" s="83"/>
      <c r="AF145" s="77">
        <f t="shared" ref="AF145:AP145" si="455">SUBTOTAL(9,AF101:AF144)</f>
        <v>0</v>
      </c>
      <c r="AG145" s="77">
        <f t="shared" si="455"/>
        <v>0</v>
      </c>
      <c r="AH145" s="77">
        <f t="shared" si="455"/>
        <v>0</v>
      </c>
      <c r="AI145" s="77">
        <f t="shared" si="455"/>
        <v>0</v>
      </c>
      <c r="AJ145" s="77">
        <f t="shared" si="455"/>
        <v>0</v>
      </c>
      <c r="AK145" s="77">
        <f t="shared" si="455"/>
        <v>0</v>
      </c>
      <c r="AL145" s="77">
        <f t="shared" si="455"/>
        <v>0</v>
      </c>
      <c r="AM145" s="77">
        <f t="shared" si="455"/>
        <v>0</v>
      </c>
      <c r="AN145" s="77">
        <f t="shared" si="455"/>
        <v>0</v>
      </c>
      <c r="AO145" s="77">
        <f t="shared" si="455"/>
        <v>0</v>
      </c>
      <c r="AP145" s="77">
        <f t="shared" si="455"/>
        <v>0</v>
      </c>
      <c r="AQ145" s="83"/>
      <c r="AR145" s="77">
        <f t="shared" ref="AR145:BB145" si="456">SUBTOTAL(9,AR101:AR144)</f>
        <v>0</v>
      </c>
      <c r="AS145" s="77">
        <f t="shared" si="456"/>
        <v>0</v>
      </c>
      <c r="AT145" s="77">
        <f t="shared" si="456"/>
        <v>0</v>
      </c>
      <c r="AU145" s="77">
        <f t="shared" si="456"/>
        <v>0</v>
      </c>
      <c r="AV145" s="77">
        <f t="shared" si="456"/>
        <v>0</v>
      </c>
      <c r="AW145" s="77">
        <f t="shared" si="456"/>
        <v>0</v>
      </c>
      <c r="AX145" s="77">
        <f t="shared" si="456"/>
        <v>0</v>
      </c>
      <c r="AY145" s="77">
        <f t="shared" si="456"/>
        <v>0</v>
      </c>
      <c r="AZ145" s="77">
        <f t="shared" si="456"/>
        <v>0</v>
      </c>
      <c r="BA145" s="77">
        <f t="shared" si="456"/>
        <v>0</v>
      </c>
      <c r="BB145" s="77">
        <f t="shared" si="456"/>
        <v>0</v>
      </c>
      <c r="BC145" s="83"/>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12"/>
      <c r="CE145" s="12"/>
      <c r="CF145" s="12"/>
    </row>
    <row r="146" spans="2:84" x14ac:dyDescent="0.5">
      <c r="G146" s="82"/>
      <c r="H146" s="334" t="s">
        <v>414</v>
      </c>
      <c r="S146" s="82"/>
      <c r="T146" s="334"/>
      <c r="AE146" s="82"/>
      <c r="AQ146" s="82"/>
      <c r="BC146" s="82"/>
    </row>
    <row r="147" spans="2:84" ht="21" x14ac:dyDescent="0.65">
      <c r="B147" s="76" t="s">
        <v>211</v>
      </c>
      <c r="C147" s="75"/>
      <c r="D147" s="75"/>
      <c r="E147" s="75"/>
      <c r="F147" s="75"/>
      <c r="G147" s="83"/>
      <c r="H147" s="77">
        <f>-H51-H64-H75+H97-H145</f>
        <v>0</v>
      </c>
      <c r="I147" s="77">
        <f t="shared" ref="I147:Q147" si="457">-I51-I64-I75+I97-I145</f>
        <v>0</v>
      </c>
      <c r="J147" s="77">
        <f t="shared" si="457"/>
        <v>0</v>
      </c>
      <c r="K147" s="77">
        <f t="shared" si="457"/>
        <v>0</v>
      </c>
      <c r="L147" s="77">
        <f t="shared" si="457"/>
        <v>0</v>
      </c>
      <c r="M147" s="77">
        <f t="shared" si="457"/>
        <v>0</v>
      </c>
      <c r="N147" s="77">
        <f t="shared" si="457"/>
        <v>0</v>
      </c>
      <c r="O147" s="77">
        <f t="shared" si="457"/>
        <v>0</v>
      </c>
      <c r="P147" s="77">
        <f t="shared" si="457"/>
        <v>0</v>
      </c>
      <c r="Q147" s="77">
        <f t="shared" si="457"/>
        <v>0</v>
      </c>
      <c r="R147" s="77">
        <f t="shared" ref="R147" si="458">-R51-R64+R75+R97-R145</f>
        <v>0</v>
      </c>
      <c r="S147" s="83"/>
      <c r="T147" s="77">
        <f>-T51-T64-T75+T97-T145</f>
        <v>0</v>
      </c>
      <c r="U147" s="77">
        <f t="shared" ref="U147:AC147" si="459">-U51-U64-U75+U97-U145</f>
        <v>0</v>
      </c>
      <c r="V147" s="77">
        <f t="shared" si="459"/>
        <v>0</v>
      </c>
      <c r="W147" s="77">
        <f t="shared" si="459"/>
        <v>0</v>
      </c>
      <c r="X147" s="77">
        <f t="shared" si="459"/>
        <v>0</v>
      </c>
      <c r="Y147" s="77">
        <f t="shared" si="459"/>
        <v>0</v>
      </c>
      <c r="Z147" s="77">
        <f t="shared" si="459"/>
        <v>0</v>
      </c>
      <c r="AA147" s="77">
        <f t="shared" si="459"/>
        <v>0</v>
      </c>
      <c r="AB147" s="77">
        <f t="shared" si="459"/>
        <v>0</v>
      </c>
      <c r="AC147" s="77">
        <f t="shared" si="459"/>
        <v>0</v>
      </c>
      <c r="AD147" s="77">
        <f t="shared" ref="AD147" si="460">-AD51-AD64+AD75+AD97-AD145</f>
        <v>0</v>
      </c>
      <c r="AE147" s="83"/>
      <c r="AF147" s="77">
        <f>-AF51-AF64-AF75+AF97-AF145</f>
        <v>0</v>
      </c>
      <c r="AG147" s="77">
        <f t="shared" ref="AG147:AO147" si="461">-AG51-AG64-AG75+AG97-AG145</f>
        <v>0</v>
      </c>
      <c r="AH147" s="77">
        <f t="shared" si="461"/>
        <v>0</v>
      </c>
      <c r="AI147" s="77">
        <f t="shared" si="461"/>
        <v>0</v>
      </c>
      <c r="AJ147" s="77">
        <f t="shared" si="461"/>
        <v>0</v>
      </c>
      <c r="AK147" s="77">
        <f t="shared" si="461"/>
        <v>0</v>
      </c>
      <c r="AL147" s="77">
        <f t="shared" si="461"/>
        <v>0</v>
      </c>
      <c r="AM147" s="77">
        <f t="shared" si="461"/>
        <v>0</v>
      </c>
      <c r="AN147" s="77">
        <f t="shared" si="461"/>
        <v>0</v>
      </c>
      <c r="AO147" s="77">
        <f t="shared" si="461"/>
        <v>0</v>
      </c>
      <c r="AP147" s="77">
        <f t="shared" ref="AP147" si="462">-AP51-AP64+AP75+AP97-AP145</f>
        <v>0</v>
      </c>
      <c r="AQ147" s="83"/>
      <c r="AR147" s="77">
        <f>-AR51-AR64-AR75+AR97-AR145</f>
        <v>0</v>
      </c>
      <c r="AS147" s="77">
        <f t="shared" ref="AS147:BA147" si="463">-AS51-AS64-AS75+AS97-AS145</f>
        <v>0</v>
      </c>
      <c r="AT147" s="77">
        <f t="shared" si="463"/>
        <v>0</v>
      </c>
      <c r="AU147" s="77">
        <f t="shared" si="463"/>
        <v>0</v>
      </c>
      <c r="AV147" s="77">
        <f t="shared" si="463"/>
        <v>0</v>
      </c>
      <c r="AW147" s="77">
        <f t="shared" si="463"/>
        <v>0</v>
      </c>
      <c r="AX147" s="77">
        <f t="shared" si="463"/>
        <v>0</v>
      </c>
      <c r="AY147" s="77">
        <f t="shared" si="463"/>
        <v>0</v>
      </c>
      <c r="AZ147" s="77">
        <f t="shared" si="463"/>
        <v>0</v>
      </c>
      <c r="BA147" s="77">
        <f t="shared" si="463"/>
        <v>0</v>
      </c>
      <c r="BB147" s="77">
        <f t="shared" ref="BB147" si="464">-BB51-BB64+BB75+BB97-BB145</f>
        <v>0</v>
      </c>
      <c r="BC147" s="83"/>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12"/>
      <c r="CE147" s="12"/>
      <c r="CF147" s="12"/>
    </row>
    <row r="148" spans="2:84" x14ac:dyDescent="0.5">
      <c r="G148" s="82"/>
      <c r="S148" s="82"/>
      <c r="AE148" s="82"/>
      <c r="AQ148" s="82"/>
      <c r="BC148" s="82"/>
    </row>
    <row r="149" spans="2:84" ht="21" x14ac:dyDescent="0.65">
      <c r="B149" s="76" t="s">
        <v>303</v>
      </c>
      <c r="C149" s="75"/>
      <c r="D149" s="75"/>
      <c r="E149" s="75"/>
      <c r="F149" s="75"/>
      <c r="G149" s="83"/>
      <c r="H149" s="77"/>
      <c r="I149" s="77"/>
      <c r="J149" s="77"/>
      <c r="K149" s="77"/>
      <c r="L149" s="77"/>
      <c r="M149" s="77"/>
      <c r="N149" s="77"/>
      <c r="O149" s="77"/>
      <c r="P149" s="77"/>
      <c r="Q149" s="77"/>
      <c r="R149" s="77"/>
      <c r="S149" s="83"/>
      <c r="T149" s="77"/>
      <c r="U149" s="77"/>
      <c r="V149" s="77"/>
      <c r="W149" s="77"/>
      <c r="X149" s="77"/>
      <c r="Y149" s="77"/>
      <c r="Z149" s="77"/>
      <c r="AA149" s="77"/>
      <c r="AB149" s="77"/>
      <c r="AC149" s="77"/>
      <c r="AD149" s="77"/>
      <c r="AE149" s="83"/>
      <c r="AF149" s="77"/>
      <c r="AG149" s="77"/>
      <c r="AH149" s="77"/>
      <c r="AI149" s="77"/>
      <c r="AJ149" s="77"/>
      <c r="AK149" s="77"/>
      <c r="AL149" s="77"/>
      <c r="AM149" s="77"/>
      <c r="AN149" s="77"/>
      <c r="AO149" s="77"/>
      <c r="AP149" s="77"/>
      <c r="AQ149" s="83"/>
      <c r="AR149" s="77"/>
      <c r="AS149" s="77"/>
      <c r="AT149" s="77"/>
      <c r="AU149" s="77"/>
      <c r="AV149" s="77"/>
      <c r="AW149" s="77"/>
      <c r="AX149" s="77"/>
      <c r="AY149" s="77"/>
      <c r="AZ149" s="77"/>
      <c r="BA149" s="77"/>
      <c r="BB149" s="77"/>
      <c r="BC149" s="83"/>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12"/>
      <c r="CE149" s="12"/>
      <c r="CF149" s="12"/>
    </row>
    <row r="150" spans="2:84" outlineLevel="2" x14ac:dyDescent="0.5">
      <c r="C150" s="5" t="s">
        <v>154</v>
      </c>
      <c r="F150" t="s">
        <v>114</v>
      </c>
      <c r="G150" s="83"/>
      <c r="H150" s="7"/>
      <c r="I150" s="7"/>
      <c r="J150" s="7"/>
      <c r="K150" s="7"/>
      <c r="L150" s="7"/>
      <c r="M150" s="7"/>
      <c r="N150" s="7"/>
      <c r="O150" s="7"/>
      <c r="P150" s="7"/>
      <c r="Q150" s="7"/>
      <c r="R150" s="7"/>
      <c r="S150" s="83"/>
      <c r="T150" s="7"/>
      <c r="U150" s="7"/>
      <c r="V150" s="7"/>
      <c r="W150" s="7"/>
      <c r="X150" s="7"/>
      <c r="Y150" s="7"/>
      <c r="Z150" s="7"/>
      <c r="AA150" s="7"/>
      <c r="AB150" s="7"/>
      <c r="AC150" s="7"/>
      <c r="AD150" s="7"/>
      <c r="AE150" s="83"/>
      <c r="AF150" s="7"/>
      <c r="AG150" s="7"/>
      <c r="AH150" s="7"/>
      <c r="AI150" s="7"/>
      <c r="AJ150" s="7"/>
      <c r="AK150" s="7"/>
      <c r="AL150" s="7"/>
      <c r="AM150" s="7"/>
      <c r="AN150" s="7"/>
      <c r="AO150" s="7"/>
      <c r="AP150" s="7"/>
      <c r="AQ150" s="83"/>
      <c r="AR150" s="7"/>
      <c r="AS150" s="7"/>
      <c r="AT150" s="7"/>
      <c r="AU150" s="7"/>
      <c r="AV150" s="7"/>
      <c r="AW150" s="7"/>
      <c r="AX150" s="7"/>
      <c r="AY150" s="7"/>
      <c r="AZ150" s="7"/>
      <c r="BA150" s="7"/>
      <c r="BB150" s="7"/>
      <c r="BC150" s="83"/>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row>
    <row r="151" spans="2:84" outlineLevel="2" x14ac:dyDescent="0.5">
      <c r="C151" s="78"/>
      <c r="D151" s="78"/>
      <c r="E151" s="78"/>
      <c r="F151" s="78"/>
      <c r="G151" s="83"/>
      <c r="H151" s="88"/>
      <c r="I151" s="88"/>
      <c r="J151" s="88"/>
      <c r="K151" s="88"/>
      <c r="L151" s="88"/>
      <c r="M151" s="88"/>
      <c r="N151" s="88"/>
      <c r="O151" s="88"/>
      <c r="P151" s="88"/>
      <c r="Q151" s="88"/>
      <c r="R151" s="7">
        <f t="shared" ref="R151:R159" si="465">SUM(H151:Q151)</f>
        <v>0</v>
      </c>
      <c r="S151" s="83"/>
      <c r="T151" s="88"/>
      <c r="U151" s="88"/>
      <c r="V151" s="88"/>
      <c r="W151" s="88"/>
      <c r="X151" s="88"/>
      <c r="Y151" s="88"/>
      <c r="Z151" s="88"/>
      <c r="AA151" s="88"/>
      <c r="AB151" s="88"/>
      <c r="AC151" s="88"/>
      <c r="AD151" s="7">
        <f t="shared" ref="AD151:AD159" si="466">SUM(T151:AC151)</f>
        <v>0</v>
      </c>
      <c r="AE151" s="83"/>
      <c r="AF151" s="7">
        <f>T151-H151</f>
        <v>0</v>
      </c>
      <c r="AG151" s="7">
        <f t="shared" ref="AG151:AG159" si="467">U151-I151</f>
        <v>0</v>
      </c>
      <c r="AH151" s="7">
        <f t="shared" ref="AH151:AH159" si="468">V151-J151</f>
        <v>0</v>
      </c>
      <c r="AI151" s="7">
        <f t="shared" ref="AI151:AI159" si="469">W151-K151</f>
        <v>0</v>
      </c>
      <c r="AJ151" s="7">
        <f t="shared" ref="AJ151:AJ159" si="470">X151-L151</f>
        <v>0</v>
      </c>
      <c r="AK151" s="7">
        <f t="shared" ref="AK151:AK159" si="471">Y151-M151</f>
        <v>0</v>
      </c>
      <c r="AL151" s="7">
        <f t="shared" ref="AL151:AL159" si="472">Z151-N151</f>
        <v>0</v>
      </c>
      <c r="AM151" s="7">
        <f t="shared" ref="AM151:AM159" si="473">AA151-O151</f>
        <v>0</v>
      </c>
      <c r="AN151" s="7">
        <f t="shared" ref="AN151:AN159" si="474">AB151-P151</f>
        <v>0</v>
      </c>
      <c r="AO151" s="7">
        <f t="shared" ref="AO151:AO159" si="475">AC151-Q151</f>
        <v>0</v>
      </c>
      <c r="AP151" s="7">
        <f t="shared" ref="AP151:AP159" si="476">SUM(AF151:AO151)</f>
        <v>0</v>
      </c>
      <c r="AQ151" s="83"/>
      <c r="AR151" s="7" t="str">
        <f>IF(OR(AF151="",AF151=0),"",AF151)</f>
        <v/>
      </c>
      <c r="AS151" s="7" t="str">
        <f>IF(OR(AG151="",AG151=0),"",AG151-AF151)</f>
        <v/>
      </c>
      <c r="AT151" s="7" t="str">
        <f t="shared" ref="AT151:AT159" si="477">IF(OR(AH151="",AH151=0),"",AH151-AG151)</f>
        <v/>
      </c>
      <c r="AU151" s="7" t="str">
        <f t="shared" ref="AU151:AU159" si="478">IF(OR(AI151="",AI151=0),"",AI151-AH151)</f>
        <v/>
      </c>
      <c r="AV151" s="7" t="str">
        <f t="shared" ref="AV151:AV159" si="479">IF(OR(AJ151="",AJ151=0),"",AJ151-AI151)</f>
        <v/>
      </c>
      <c r="AW151" s="7" t="str">
        <f t="shared" ref="AW151:AW159" si="480">IF(OR(AK151="",AK151=0),"",AK151-AJ151)</f>
        <v/>
      </c>
      <c r="AX151" s="7" t="str">
        <f t="shared" ref="AX151:AX159" si="481">IF(OR(AL151="",AL151=0),"",AL151-AK151)</f>
        <v/>
      </c>
      <c r="AY151" s="7" t="str">
        <f t="shared" ref="AY151:AY159" si="482">IF(OR(AM151="",AM151=0),"",AM151-AL151)</f>
        <v/>
      </c>
      <c r="AZ151" s="7" t="str">
        <f t="shared" ref="AZ151:AZ159" si="483">IF(OR(AN151="",AN151=0),"",AN151-AM151)</f>
        <v/>
      </c>
      <c r="BA151" s="7" t="str">
        <f t="shared" ref="BA151:BA159" si="484">IF(OR(AO151="",AO151=0),"",AO151-AN151)</f>
        <v/>
      </c>
      <c r="BB151" s="7">
        <f t="shared" ref="BB151:BB159" si="485">SUM(AR151:BA151)</f>
        <v>0</v>
      </c>
      <c r="BC151" s="83"/>
      <c r="BD151" s="88"/>
      <c r="BE151" s="88"/>
      <c r="BF151" s="88"/>
      <c r="BG151" s="88"/>
      <c r="BH151" s="88"/>
      <c r="BI151" s="88"/>
      <c r="BJ151" s="88"/>
      <c r="BK151" s="88"/>
      <c r="BL151" s="88"/>
      <c r="BM151" s="88"/>
      <c r="BN151" s="88"/>
      <c r="BO151" s="88"/>
      <c r="BP151" s="7">
        <f t="shared" ref="BP151:BP159" si="486">SUM(BD151:BO151)</f>
        <v>0</v>
      </c>
      <c r="BQ151" s="7"/>
      <c r="BR151" s="7"/>
      <c r="BS151" s="7"/>
      <c r="BT151" s="7"/>
      <c r="BU151" s="7"/>
      <c r="BV151" s="7"/>
      <c r="BW151" s="7"/>
      <c r="BX151" s="7"/>
      <c r="BY151" s="7"/>
      <c r="BZ151" s="7"/>
      <c r="CA151" s="7"/>
      <c r="CB151" s="7"/>
      <c r="CC151" s="7"/>
    </row>
    <row r="152" spans="2:84" outlineLevel="2" x14ac:dyDescent="0.5">
      <c r="C152" s="78"/>
      <c r="D152" s="78"/>
      <c r="E152" s="78"/>
      <c r="F152" s="78"/>
      <c r="G152" s="83"/>
      <c r="H152" s="88"/>
      <c r="I152" s="88"/>
      <c r="J152" s="88"/>
      <c r="K152" s="88"/>
      <c r="L152" s="88"/>
      <c r="M152" s="88"/>
      <c r="N152" s="88"/>
      <c r="O152" s="88"/>
      <c r="P152" s="88"/>
      <c r="Q152" s="88"/>
      <c r="R152" s="7">
        <f t="shared" si="465"/>
        <v>0</v>
      </c>
      <c r="S152" s="83"/>
      <c r="T152" s="88"/>
      <c r="U152" s="88"/>
      <c r="V152" s="88"/>
      <c r="W152" s="88"/>
      <c r="X152" s="88"/>
      <c r="Y152" s="88"/>
      <c r="Z152" s="88"/>
      <c r="AA152" s="88"/>
      <c r="AB152" s="88"/>
      <c r="AC152" s="88"/>
      <c r="AD152" s="7">
        <f t="shared" si="466"/>
        <v>0</v>
      </c>
      <c r="AE152" s="83"/>
      <c r="AF152" s="7">
        <f t="shared" ref="AF152:AF159" si="487">T152-H152</f>
        <v>0</v>
      </c>
      <c r="AG152" s="7">
        <f t="shared" si="467"/>
        <v>0</v>
      </c>
      <c r="AH152" s="7">
        <f t="shared" si="468"/>
        <v>0</v>
      </c>
      <c r="AI152" s="7">
        <f t="shared" si="469"/>
        <v>0</v>
      </c>
      <c r="AJ152" s="7">
        <f t="shared" si="470"/>
        <v>0</v>
      </c>
      <c r="AK152" s="7">
        <f t="shared" si="471"/>
        <v>0</v>
      </c>
      <c r="AL152" s="7">
        <f t="shared" si="472"/>
        <v>0</v>
      </c>
      <c r="AM152" s="7">
        <f t="shared" si="473"/>
        <v>0</v>
      </c>
      <c r="AN152" s="7">
        <f t="shared" si="474"/>
        <v>0</v>
      </c>
      <c r="AO152" s="7">
        <f t="shared" si="475"/>
        <v>0</v>
      </c>
      <c r="AP152" s="7">
        <f t="shared" si="476"/>
        <v>0</v>
      </c>
      <c r="AQ152" s="83"/>
      <c r="AR152" s="7" t="str">
        <f t="shared" ref="AR152:AR159" si="488">IF(OR(AF152="",AF152=0),"",AF152)</f>
        <v/>
      </c>
      <c r="AS152" s="7" t="str">
        <f t="shared" ref="AS152:AS159" si="489">IF(OR(AG152="",AG152=0),"",AG152-AF152)</f>
        <v/>
      </c>
      <c r="AT152" s="7" t="str">
        <f t="shared" si="477"/>
        <v/>
      </c>
      <c r="AU152" s="7" t="str">
        <f t="shared" si="478"/>
        <v/>
      </c>
      <c r="AV152" s="7" t="str">
        <f t="shared" si="479"/>
        <v/>
      </c>
      <c r="AW152" s="7" t="str">
        <f t="shared" si="480"/>
        <v/>
      </c>
      <c r="AX152" s="7" t="str">
        <f t="shared" si="481"/>
        <v/>
      </c>
      <c r="AY152" s="7" t="str">
        <f t="shared" si="482"/>
        <v/>
      </c>
      <c r="AZ152" s="7" t="str">
        <f t="shared" si="483"/>
        <v/>
      </c>
      <c r="BA152" s="7" t="str">
        <f t="shared" si="484"/>
        <v/>
      </c>
      <c r="BB152" s="7">
        <f t="shared" si="485"/>
        <v>0</v>
      </c>
      <c r="BC152" s="83"/>
      <c r="BD152" s="88"/>
      <c r="BE152" s="88"/>
      <c r="BF152" s="88"/>
      <c r="BG152" s="88"/>
      <c r="BH152" s="88"/>
      <c r="BI152" s="88"/>
      <c r="BJ152" s="88"/>
      <c r="BK152" s="88"/>
      <c r="BL152" s="88"/>
      <c r="BM152" s="88"/>
      <c r="BN152" s="88"/>
      <c r="BO152" s="88"/>
      <c r="BP152" s="7">
        <f t="shared" si="486"/>
        <v>0</v>
      </c>
      <c r="BQ152" s="7"/>
      <c r="BR152" s="7"/>
      <c r="BS152" s="7"/>
      <c r="BT152" s="7"/>
      <c r="BU152" s="7"/>
      <c r="BV152" s="7"/>
      <c r="BW152" s="7"/>
      <c r="BX152" s="7"/>
      <c r="BY152" s="7"/>
      <c r="BZ152" s="7"/>
      <c r="CA152" s="7"/>
      <c r="CB152" s="7"/>
      <c r="CC152" s="7"/>
    </row>
    <row r="153" spans="2:84" outlineLevel="2" x14ac:dyDescent="0.5">
      <c r="C153" s="78"/>
      <c r="D153" s="78"/>
      <c r="E153" s="78"/>
      <c r="F153" s="78"/>
      <c r="G153" s="83"/>
      <c r="H153" s="88"/>
      <c r="I153" s="88"/>
      <c r="J153" s="88"/>
      <c r="K153" s="88"/>
      <c r="L153" s="88"/>
      <c r="M153" s="88"/>
      <c r="N153" s="88"/>
      <c r="O153" s="88"/>
      <c r="P153" s="88"/>
      <c r="Q153" s="88"/>
      <c r="R153" s="7">
        <f t="shared" si="465"/>
        <v>0</v>
      </c>
      <c r="S153" s="83"/>
      <c r="T153" s="88"/>
      <c r="U153" s="88"/>
      <c r="V153" s="88"/>
      <c r="W153" s="88"/>
      <c r="X153" s="88"/>
      <c r="Y153" s="88"/>
      <c r="Z153" s="88"/>
      <c r="AA153" s="88"/>
      <c r="AB153" s="88"/>
      <c r="AC153" s="88"/>
      <c r="AD153" s="7">
        <f t="shared" si="466"/>
        <v>0</v>
      </c>
      <c r="AE153" s="83"/>
      <c r="AF153" s="7">
        <f t="shared" si="487"/>
        <v>0</v>
      </c>
      <c r="AG153" s="7">
        <f t="shared" si="467"/>
        <v>0</v>
      </c>
      <c r="AH153" s="7">
        <f t="shared" si="468"/>
        <v>0</v>
      </c>
      <c r="AI153" s="7">
        <f t="shared" si="469"/>
        <v>0</v>
      </c>
      <c r="AJ153" s="7">
        <f t="shared" si="470"/>
        <v>0</v>
      </c>
      <c r="AK153" s="7">
        <f t="shared" si="471"/>
        <v>0</v>
      </c>
      <c r="AL153" s="7">
        <f t="shared" si="472"/>
        <v>0</v>
      </c>
      <c r="AM153" s="7">
        <f t="shared" si="473"/>
        <v>0</v>
      </c>
      <c r="AN153" s="7">
        <f t="shared" si="474"/>
        <v>0</v>
      </c>
      <c r="AO153" s="7">
        <f t="shared" si="475"/>
        <v>0</v>
      </c>
      <c r="AP153" s="7">
        <f t="shared" si="476"/>
        <v>0</v>
      </c>
      <c r="AQ153" s="83"/>
      <c r="AR153" s="7" t="str">
        <f t="shared" si="488"/>
        <v/>
      </c>
      <c r="AS153" s="7" t="str">
        <f t="shared" si="489"/>
        <v/>
      </c>
      <c r="AT153" s="7" t="str">
        <f t="shared" si="477"/>
        <v/>
      </c>
      <c r="AU153" s="7" t="str">
        <f t="shared" si="478"/>
        <v/>
      </c>
      <c r="AV153" s="7" t="str">
        <f t="shared" si="479"/>
        <v/>
      </c>
      <c r="AW153" s="7" t="str">
        <f t="shared" si="480"/>
        <v/>
      </c>
      <c r="AX153" s="7" t="str">
        <f t="shared" si="481"/>
        <v/>
      </c>
      <c r="AY153" s="7" t="str">
        <f t="shared" si="482"/>
        <v/>
      </c>
      <c r="AZ153" s="7" t="str">
        <f t="shared" si="483"/>
        <v/>
      </c>
      <c r="BA153" s="7" t="str">
        <f t="shared" si="484"/>
        <v/>
      </c>
      <c r="BB153" s="7">
        <f t="shared" si="485"/>
        <v>0</v>
      </c>
      <c r="BC153" s="83"/>
      <c r="BD153" s="88"/>
      <c r="BE153" s="88"/>
      <c r="BF153" s="88"/>
      <c r="BG153" s="88"/>
      <c r="BH153" s="88"/>
      <c r="BI153" s="88"/>
      <c r="BJ153" s="88"/>
      <c r="BK153" s="88"/>
      <c r="BL153" s="88"/>
      <c r="BM153" s="88"/>
      <c r="BN153" s="88"/>
      <c r="BO153" s="88"/>
      <c r="BP153" s="7">
        <f t="shared" si="486"/>
        <v>0</v>
      </c>
      <c r="BQ153" s="7"/>
      <c r="BR153" s="7"/>
      <c r="BS153" s="7"/>
      <c r="BT153" s="7"/>
      <c r="BU153" s="7"/>
      <c r="BV153" s="7"/>
      <c r="BW153" s="7"/>
      <c r="BX153" s="7"/>
      <c r="BY153" s="7"/>
      <c r="BZ153" s="7"/>
      <c r="CA153" s="7"/>
      <c r="CB153" s="7"/>
      <c r="CC153" s="7"/>
    </row>
    <row r="154" spans="2:84" outlineLevel="2" x14ac:dyDescent="0.5">
      <c r="C154" s="78"/>
      <c r="D154" s="78"/>
      <c r="E154" s="78"/>
      <c r="F154" s="78"/>
      <c r="G154" s="83"/>
      <c r="H154" s="88"/>
      <c r="I154" s="88"/>
      <c r="J154" s="88"/>
      <c r="K154" s="88"/>
      <c r="L154" s="88"/>
      <c r="M154" s="88"/>
      <c r="N154" s="88"/>
      <c r="O154" s="88"/>
      <c r="P154" s="88"/>
      <c r="Q154" s="88"/>
      <c r="R154" s="7">
        <f t="shared" si="465"/>
        <v>0</v>
      </c>
      <c r="S154" s="83"/>
      <c r="T154" s="88"/>
      <c r="U154" s="88"/>
      <c r="V154" s="88"/>
      <c r="W154" s="88"/>
      <c r="X154" s="88"/>
      <c r="Y154" s="88"/>
      <c r="Z154" s="88"/>
      <c r="AA154" s="88"/>
      <c r="AB154" s="88"/>
      <c r="AC154" s="88"/>
      <c r="AD154" s="7">
        <f t="shared" si="466"/>
        <v>0</v>
      </c>
      <c r="AE154" s="83"/>
      <c r="AF154" s="7">
        <f t="shared" si="487"/>
        <v>0</v>
      </c>
      <c r="AG154" s="7">
        <f t="shared" si="467"/>
        <v>0</v>
      </c>
      <c r="AH154" s="7">
        <f t="shared" si="468"/>
        <v>0</v>
      </c>
      <c r="AI154" s="7">
        <f t="shared" si="469"/>
        <v>0</v>
      </c>
      <c r="AJ154" s="7">
        <f t="shared" si="470"/>
        <v>0</v>
      </c>
      <c r="AK154" s="7">
        <f t="shared" si="471"/>
        <v>0</v>
      </c>
      <c r="AL154" s="7">
        <f t="shared" si="472"/>
        <v>0</v>
      </c>
      <c r="AM154" s="7">
        <f t="shared" si="473"/>
        <v>0</v>
      </c>
      <c r="AN154" s="7">
        <f t="shared" si="474"/>
        <v>0</v>
      </c>
      <c r="AO154" s="7">
        <f t="shared" si="475"/>
        <v>0</v>
      </c>
      <c r="AP154" s="7">
        <f t="shared" si="476"/>
        <v>0</v>
      </c>
      <c r="AQ154" s="83"/>
      <c r="AR154" s="7" t="str">
        <f t="shared" si="488"/>
        <v/>
      </c>
      <c r="AS154" s="7" t="str">
        <f t="shared" si="489"/>
        <v/>
      </c>
      <c r="AT154" s="7" t="str">
        <f t="shared" si="477"/>
        <v/>
      </c>
      <c r="AU154" s="7" t="str">
        <f t="shared" si="478"/>
        <v/>
      </c>
      <c r="AV154" s="7" t="str">
        <f t="shared" si="479"/>
        <v/>
      </c>
      <c r="AW154" s="7" t="str">
        <f t="shared" si="480"/>
        <v/>
      </c>
      <c r="AX154" s="7" t="str">
        <f t="shared" si="481"/>
        <v/>
      </c>
      <c r="AY154" s="7" t="str">
        <f t="shared" si="482"/>
        <v/>
      </c>
      <c r="AZ154" s="7" t="str">
        <f t="shared" si="483"/>
        <v/>
      </c>
      <c r="BA154" s="7" t="str">
        <f t="shared" si="484"/>
        <v/>
      </c>
      <c r="BB154" s="7">
        <f t="shared" si="485"/>
        <v>0</v>
      </c>
      <c r="BC154" s="83"/>
      <c r="BD154" s="88"/>
      <c r="BE154" s="88"/>
      <c r="BF154" s="88"/>
      <c r="BG154" s="88"/>
      <c r="BH154" s="88"/>
      <c r="BI154" s="88"/>
      <c r="BJ154" s="88"/>
      <c r="BK154" s="88"/>
      <c r="BL154" s="88"/>
      <c r="BM154" s="88"/>
      <c r="BN154" s="88"/>
      <c r="BO154" s="88"/>
      <c r="BP154" s="7">
        <f t="shared" si="486"/>
        <v>0</v>
      </c>
      <c r="BQ154" s="7"/>
      <c r="BR154" s="7"/>
      <c r="BS154" s="7"/>
      <c r="BT154" s="7"/>
      <c r="BU154" s="7"/>
      <c r="BV154" s="7"/>
      <c r="BW154" s="7"/>
      <c r="BX154" s="7"/>
      <c r="BY154" s="7"/>
      <c r="BZ154" s="7"/>
      <c r="CA154" s="7"/>
      <c r="CB154" s="7"/>
      <c r="CC154" s="7"/>
    </row>
    <row r="155" spans="2:84" outlineLevel="2" x14ac:dyDescent="0.5">
      <c r="C155" s="78"/>
      <c r="D155" s="78"/>
      <c r="E155" s="78"/>
      <c r="F155" s="78"/>
      <c r="G155" s="83"/>
      <c r="H155" s="88"/>
      <c r="I155" s="88"/>
      <c r="J155" s="88"/>
      <c r="K155" s="88"/>
      <c r="L155" s="88"/>
      <c r="M155" s="88"/>
      <c r="N155" s="88"/>
      <c r="O155" s="88"/>
      <c r="P155" s="88"/>
      <c r="Q155" s="88"/>
      <c r="R155" s="7">
        <f t="shared" si="465"/>
        <v>0</v>
      </c>
      <c r="S155" s="83"/>
      <c r="T155" s="88"/>
      <c r="U155" s="88"/>
      <c r="V155" s="88"/>
      <c r="W155" s="88"/>
      <c r="X155" s="88"/>
      <c r="Y155" s="88"/>
      <c r="Z155" s="88"/>
      <c r="AA155" s="88"/>
      <c r="AB155" s="88"/>
      <c r="AC155" s="88"/>
      <c r="AD155" s="7">
        <f t="shared" si="466"/>
        <v>0</v>
      </c>
      <c r="AE155" s="83"/>
      <c r="AF155" s="7">
        <f t="shared" si="487"/>
        <v>0</v>
      </c>
      <c r="AG155" s="7">
        <f t="shared" si="467"/>
        <v>0</v>
      </c>
      <c r="AH155" s="7">
        <f t="shared" si="468"/>
        <v>0</v>
      </c>
      <c r="AI155" s="7">
        <f t="shared" si="469"/>
        <v>0</v>
      </c>
      <c r="AJ155" s="7">
        <f t="shared" si="470"/>
        <v>0</v>
      </c>
      <c r="AK155" s="7">
        <f t="shared" si="471"/>
        <v>0</v>
      </c>
      <c r="AL155" s="7">
        <f t="shared" si="472"/>
        <v>0</v>
      </c>
      <c r="AM155" s="7">
        <f t="shared" si="473"/>
        <v>0</v>
      </c>
      <c r="AN155" s="7">
        <f t="shared" si="474"/>
        <v>0</v>
      </c>
      <c r="AO155" s="7">
        <f t="shared" si="475"/>
        <v>0</v>
      </c>
      <c r="AP155" s="7">
        <f t="shared" si="476"/>
        <v>0</v>
      </c>
      <c r="AQ155" s="83"/>
      <c r="AR155" s="7" t="str">
        <f t="shared" si="488"/>
        <v/>
      </c>
      <c r="AS155" s="7" t="str">
        <f t="shared" si="489"/>
        <v/>
      </c>
      <c r="AT155" s="7" t="str">
        <f t="shared" si="477"/>
        <v/>
      </c>
      <c r="AU155" s="7" t="str">
        <f t="shared" si="478"/>
        <v/>
      </c>
      <c r="AV155" s="7" t="str">
        <f t="shared" si="479"/>
        <v/>
      </c>
      <c r="AW155" s="7" t="str">
        <f t="shared" si="480"/>
        <v/>
      </c>
      <c r="AX155" s="7" t="str">
        <f t="shared" si="481"/>
        <v/>
      </c>
      <c r="AY155" s="7" t="str">
        <f t="shared" si="482"/>
        <v/>
      </c>
      <c r="AZ155" s="7" t="str">
        <f t="shared" si="483"/>
        <v/>
      </c>
      <c r="BA155" s="7" t="str">
        <f t="shared" si="484"/>
        <v/>
      </c>
      <c r="BB155" s="7">
        <f t="shared" si="485"/>
        <v>0</v>
      </c>
      <c r="BC155" s="83"/>
      <c r="BD155" s="88"/>
      <c r="BE155" s="88"/>
      <c r="BF155" s="88"/>
      <c r="BG155" s="88"/>
      <c r="BH155" s="88"/>
      <c r="BI155" s="88"/>
      <c r="BJ155" s="88"/>
      <c r="BK155" s="88"/>
      <c r="BL155" s="88"/>
      <c r="BM155" s="88"/>
      <c r="BN155" s="88"/>
      <c r="BO155" s="88"/>
      <c r="BP155" s="7">
        <f t="shared" si="486"/>
        <v>0</v>
      </c>
      <c r="BQ155" s="7"/>
      <c r="BR155" s="7"/>
      <c r="BS155" s="7"/>
      <c r="BT155" s="7"/>
      <c r="BU155" s="7"/>
      <c r="BV155" s="7"/>
      <c r="BW155" s="7"/>
      <c r="BX155" s="7"/>
      <c r="BY155" s="7"/>
      <c r="BZ155" s="7"/>
      <c r="CA155" s="7"/>
      <c r="CB155" s="7"/>
      <c r="CC155" s="7"/>
    </row>
    <row r="156" spans="2:84" outlineLevel="2" x14ac:dyDescent="0.5">
      <c r="C156" s="78"/>
      <c r="D156" s="78"/>
      <c r="E156" s="78"/>
      <c r="F156" s="78"/>
      <c r="G156" s="83"/>
      <c r="H156" s="88"/>
      <c r="I156" s="88"/>
      <c r="J156" s="88"/>
      <c r="K156" s="88"/>
      <c r="L156" s="88"/>
      <c r="M156" s="88"/>
      <c r="N156" s="88"/>
      <c r="O156" s="88"/>
      <c r="P156" s="88"/>
      <c r="Q156" s="88"/>
      <c r="R156" s="7">
        <f t="shared" si="465"/>
        <v>0</v>
      </c>
      <c r="S156" s="83"/>
      <c r="T156" s="88"/>
      <c r="U156" s="88"/>
      <c r="V156" s="88"/>
      <c r="W156" s="88"/>
      <c r="X156" s="88"/>
      <c r="Y156" s="88"/>
      <c r="Z156" s="88"/>
      <c r="AA156" s="88"/>
      <c r="AB156" s="88"/>
      <c r="AC156" s="88"/>
      <c r="AD156" s="7">
        <f t="shared" si="466"/>
        <v>0</v>
      </c>
      <c r="AE156" s="83"/>
      <c r="AF156" s="7">
        <f t="shared" si="487"/>
        <v>0</v>
      </c>
      <c r="AG156" s="7">
        <f t="shared" si="467"/>
        <v>0</v>
      </c>
      <c r="AH156" s="7">
        <f t="shared" si="468"/>
        <v>0</v>
      </c>
      <c r="AI156" s="7">
        <f t="shared" si="469"/>
        <v>0</v>
      </c>
      <c r="AJ156" s="7">
        <f t="shared" si="470"/>
        <v>0</v>
      </c>
      <c r="AK156" s="7">
        <f t="shared" si="471"/>
        <v>0</v>
      </c>
      <c r="AL156" s="7">
        <f t="shared" si="472"/>
        <v>0</v>
      </c>
      <c r="AM156" s="7">
        <f t="shared" si="473"/>
        <v>0</v>
      </c>
      <c r="AN156" s="7">
        <f t="shared" si="474"/>
        <v>0</v>
      </c>
      <c r="AO156" s="7">
        <f t="shared" si="475"/>
        <v>0</v>
      </c>
      <c r="AP156" s="7">
        <f t="shared" si="476"/>
        <v>0</v>
      </c>
      <c r="AQ156" s="83"/>
      <c r="AR156" s="7" t="str">
        <f t="shared" si="488"/>
        <v/>
      </c>
      <c r="AS156" s="7" t="str">
        <f t="shared" si="489"/>
        <v/>
      </c>
      <c r="AT156" s="7" t="str">
        <f t="shared" si="477"/>
        <v/>
      </c>
      <c r="AU156" s="7" t="str">
        <f t="shared" si="478"/>
        <v/>
      </c>
      <c r="AV156" s="7" t="str">
        <f t="shared" si="479"/>
        <v/>
      </c>
      <c r="AW156" s="7" t="str">
        <f t="shared" si="480"/>
        <v/>
      </c>
      <c r="AX156" s="7" t="str">
        <f t="shared" si="481"/>
        <v/>
      </c>
      <c r="AY156" s="7" t="str">
        <f t="shared" si="482"/>
        <v/>
      </c>
      <c r="AZ156" s="7" t="str">
        <f t="shared" si="483"/>
        <v/>
      </c>
      <c r="BA156" s="7" t="str">
        <f t="shared" si="484"/>
        <v/>
      </c>
      <c r="BB156" s="7">
        <f t="shared" si="485"/>
        <v>0</v>
      </c>
      <c r="BC156" s="83"/>
      <c r="BD156" s="88"/>
      <c r="BE156" s="88"/>
      <c r="BF156" s="88"/>
      <c r="BG156" s="88"/>
      <c r="BH156" s="88"/>
      <c r="BI156" s="88"/>
      <c r="BJ156" s="88"/>
      <c r="BK156" s="88"/>
      <c r="BL156" s="88"/>
      <c r="BM156" s="88"/>
      <c r="BN156" s="88"/>
      <c r="BO156" s="88"/>
      <c r="BP156" s="7">
        <f t="shared" si="486"/>
        <v>0</v>
      </c>
      <c r="BQ156" s="7"/>
      <c r="BR156" s="7"/>
      <c r="BS156" s="7"/>
      <c r="BT156" s="7"/>
      <c r="BU156" s="7"/>
      <c r="BV156" s="7"/>
      <c r="BW156" s="7"/>
      <c r="BX156" s="7"/>
      <c r="BY156" s="7"/>
      <c r="BZ156" s="7"/>
      <c r="CA156" s="7"/>
      <c r="CB156" s="7"/>
      <c r="CC156" s="7"/>
    </row>
    <row r="157" spans="2:84" outlineLevel="2" x14ac:dyDescent="0.5">
      <c r="C157" s="78"/>
      <c r="D157" s="78"/>
      <c r="E157" s="78"/>
      <c r="F157" s="78"/>
      <c r="G157" s="83"/>
      <c r="H157" s="88"/>
      <c r="I157" s="88"/>
      <c r="J157" s="88"/>
      <c r="K157" s="88"/>
      <c r="L157" s="88"/>
      <c r="M157" s="88"/>
      <c r="N157" s="88"/>
      <c r="O157" s="88"/>
      <c r="P157" s="88"/>
      <c r="Q157" s="88"/>
      <c r="R157" s="7">
        <f t="shared" si="465"/>
        <v>0</v>
      </c>
      <c r="S157" s="83"/>
      <c r="T157" s="88"/>
      <c r="U157" s="88"/>
      <c r="V157" s="88"/>
      <c r="W157" s="88"/>
      <c r="X157" s="88"/>
      <c r="Y157" s="88"/>
      <c r="Z157" s="88"/>
      <c r="AA157" s="88"/>
      <c r="AB157" s="88"/>
      <c r="AC157" s="88"/>
      <c r="AD157" s="7">
        <f t="shared" si="466"/>
        <v>0</v>
      </c>
      <c r="AE157" s="83"/>
      <c r="AF157" s="7">
        <f t="shared" si="487"/>
        <v>0</v>
      </c>
      <c r="AG157" s="7">
        <f t="shared" si="467"/>
        <v>0</v>
      </c>
      <c r="AH157" s="7">
        <f t="shared" si="468"/>
        <v>0</v>
      </c>
      <c r="AI157" s="7">
        <f t="shared" si="469"/>
        <v>0</v>
      </c>
      <c r="AJ157" s="7">
        <f t="shared" si="470"/>
        <v>0</v>
      </c>
      <c r="AK157" s="7">
        <f t="shared" si="471"/>
        <v>0</v>
      </c>
      <c r="AL157" s="7">
        <f t="shared" si="472"/>
        <v>0</v>
      </c>
      <c r="AM157" s="7">
        <f t="shared" si="473"/>
        <v>0</v>
      </c>
      <c r="AN157" s="7">
        <f t="shared" si="474"/>
        <v>0</v>
      </c>
      <c r="AO157" s="7">
        <f t="shared" si="475"/>
        <v>0</v>
      </c>
      <c r="AP157" s="7">
        <f t="shared" si="476"/>
        <v>0</v>
      </c>
      <c r="AQ157" s="83"/>
      <c r="AR157" s="7" t="str">
        <f t="shared" si="488"/>
        <v/>
      </c>
      <c r="AS157" s="7" t="str">
        <f t="shared" si="489"/>
        <v/>
      </c>
      <c r="AT157" s="7" t="str">
        <f t="shared" si="477"/>
        <v/>
      </c>
      <c r="AU157" s="7" t="str">
        <f t="shared" si="478"/>
        <v/>
      </c>
      <c r="AV157" s="7" t="str">
        <f t="shared" si="479"/>
        <v/>
      </c>
      <c r="AW157" s="7" t="str">
        <f t="shared" si="480"/>
        <v/>
      </c>
      <c r="AX157" s="7" t="str">
        <f t="shared" si="481"/>
        <v/>
      </c>
      <c r="AY157" s="7" t="str">
        <f t="shared" si="482"/>
        <v/>
      </c>
      <c r="AZ157" s="7" t="str">
        <f t="shared" si="483"/>
        <v/>
      </c>
      <c r="BA157" s="7" t="str">
        <f t="shared" si="484"/>
        <v/>
      </c>
      <c r="BB157" s="7">
        <f t="shared" si="485"/>
        <v>0</v>
      </c>
      <c r="BC157" s="83"/>
      <c r="BD157" s="88"/>
      <c r="BE157" s="88"/>
      <c r="BF157" s="88"/>
      <c r="BG157" s="88"/>
      <c r="BH157" s="88"/>
      <c r="BI157" s="88"/>
      <c r="BJ157" s="88"/>
      <c r="BK157" s="88"/>
      <c r="BL157" s="88"/>
      <c r="BM157" s="88"/>
      <c r="BN157" s="88"/>
      <c r="BO157" s="88"/>
      <c r="BP157" s="7">
        <f t="shared" si="486"/>
        <v>0</v>
      </c>
      <c r="BQ157" s="7"/>
      <c r="BR157" s="7"/>
      <c r="BS157" s="7"/>
      <c r="BT157" s="7"/>
      <c r="BU157" s="7"/>
      <c r="BV157" s="7"/>
      <c r="BW157" s="7"/>
      <c r="BX157" s="7"/>
      <c r="BY157" s="7"/>
      <c r="BZ157" s="7"/>
      <c r="CA157" s="7"/>
      <c r="CB157" s="7"/>
      <c r="CC157" s="7"/>
    </row>
    <row r="158" spans="2:84" outlineLevel="2" x14ac:dyDescent="0.5">
      <c r="C158" s="78"/>
      <c r="D158" s="78"/>
      <c r="E158" s="78"/>
      <c r="F158" s="78"/>
      <c r="G158" s="83"/>
      <c r="H158" s="88"/>
      <c r="I158" s="88"/>
      <c r="J158" s="88"/>
      <c r="K158" s="88"/>
      <c r="L158" s="88"/>
      <c r="M158" s="88"/>
      <c r="N158" s="88"/>
      <c r="O158" s="88"/>
      <c r="P158" s="88"/>
      <c r="Q158" s="88"/>
      <c r="R158" s="7">
        <f t="shared" si="465"/>
        <v>0</v>
      </c>
      <c r="S158" s="83"/>
      <c r="T158" s="88"/>
      <c r="U158" s="88"/>
      <c r="V158" s="88"/>
      <c r="W158" s="88"/>
      <c r="X158" s="88"/>
      <c r="Y158" s="88"/>
      <c r="Z158" s="88"/>
      <c r="AA158" s="88"/>
      <c r="AB158" s="88"/>
      <c r="AC158" s="88"/>
      <c r="AD158" s="7">
        <f t="shared" si="466"/>
        <v>0</v>
      </c>
      <c r="AE158" s="83"/>
      <c r="AF158" s="7">
        <f t="shared" si="487"/>
        <v>0</v>
      </c>
      <c r="AG158" s="7">
        <f t="shared" si="467"/>
        <v>0</v>
      </c>
      <c r="AH158" s="7">
        <f t="shared" si="468"/>
        <v>0</v>
      </c>
      <c r="AI158" s="7">
        <f t="shared" si="469"/>
        <v>0</v>
      </c>
      <c r="AJ158" s="7">
        <f t="shared" si="470"/>
        <v>0</v>
      </c>
      <c r="AK158" s="7">
        <f t="shared" si="471"/>
        <v>0</v>
      </c>
      <c r="AL158" s="7">
        <f t="shared" si="472"/>
        <v>0</v>
      </c>
      <c r="AM158" s="7">
        <f t="shared" si="473"/>
        <v>0</v>
      </c>
      <c r="AN158" s="7">
        <f t="shared" si="474"/>
        <v>0</v>
      </c>
      <c r="AO158" s="7">
        <f t="shared" si="475"/>
        <v>0</v>
      </c>
      <c r="AP158" s="7">
        <f t="shared" si="476"/>
        <v>0</v>
      </c>
      <c r="AQ158" s="83"/>
      <c r="AR158" s="7" t="str">
        <f t="shared" si="488"/>
        <v/>
      </c>
      <c r="AS158" s="7" t="str">
        <f t="shared" si="489"/>
        <v/>
      </c>
      <c r="AT158" s="7" t="str">
        <f t="shared" si="477"/>
        <v/>
      </c>
      <c r="AU158" s="7" t="str">
        <f t="shared" si="478"/>
        <v/>
      </c>
      <c r="AV158" s="7" t="str">
        <f t="shared" si="479"/>
        <v/>
      </c>
      <c r="AW158" s="7" t="str">
        <f t="shared" si="480"/>
        <v/>
      </c>
      <c r="AX158" s="7" t="str">
        <f t="shared" si="481"/>
        <v/>
      </c>
      <c r="AY158" s="7" t="str">
        <f t="shared" si="482"/>
        <v/>
      </c>
      <c r="AZ158" s="7" t="str">
        <f t="shared" si="483"/>
        <v/>
      </c>
      <c r="BA158" s="7" t="str">
        <f t="shared" si="484"/>
        <v/>
      </c>
      <c r="BB158" s="7">
        <f t="shared" si="485"/>
        <v>0</v>
      </c>
      <c r="BC158" s="83"/>
      <c r="BD158" s="88"/>
      <c r="BE158" s="88"/>
      <c r="BF158" s="88"/>
      <c r="BG158" s="88"/>
      <c r="BH158" s="88"/>
      <c r="BI158" s="88"/>
      <c r="BJ158" s="88"/>
      <c r="BK158" s="88"/>
      <c r="BL158" s="88"/>
      <c r="BM158" s="88"/>
      <c r="BN158" s="88"/>
      <c r="BO158" s="88"/>
      <c r="BP158" s="7">
        <f t="shared" si="486"/>
        <v>0</v>
      </c>
      <c r="BQ158" s="7"/>
      <c r="BR158" s="7"/>
      <c r="BS158" s="7"/>
      <c r="BT158" s="7"/>
      <c r="BU158" s="7"/>
      <c r="BV158" s="7"/>
      <c r="BW158" s="7"/>
      <c r="BX158" s="7"/>
      <c r="BY158" s="7"/>
      <c r="BZ158" s="7"/>
      <c r="CA158" s="7"/>
      <c r="CB158" s="7"/>
      <c r="CC158" s="7"/>
    </row>
    <row r="159" spans="2:84" outlineLevel="2" x14ac:dyDescent="0.5">
      <c r="C159" s="90"/>
      <c r="D159" s="90"/>
      <c r="E159" s="90"/>
      <c r="F159" s="90"/>
      <c r="G159" s="84"/>
      <c r="H159" s="89"/>
      <c r="I159" s="89"/>
      <c r="J159" s="89"/>
      <c r="K159" s="89"/>
      <c r="L159" s="89"/>
      <c r="M159" s="89"/>
      <c r="N159" s="89"/>
      <c r="O159" s="89"/>
      <c r="P159" s="89"/>
      <c r="Q159" s="89"/>
      <c r="R159" s="8">
        <f t="shared" si="465"/>
        <v>0</v>
      </c>
      <c r="S159" s="84"/>
      <c r="T159" s="89"/>
      <c r="U159" s="89"/>
      <c r="V159" s="89"/>
      <c r="W159" s="89"/>
      <c r="X159" s="89"/>
      <c r="Y159" s="89"/>
      <c r="Z159" s="89"/>
      <c r="AA159" s="89"/>
      <c r="AB159" s="89"/>
      <c r="AC159" s="89"/>
      <c r="AD159" s="8">
        <f t="shared" si="466"/>
        <v>0</v>
      </c>
      <c r="AE159" s="84"/>
      <c r="AF159" s="8">
        <f t="shared" si="487"/>
        <v>0</v>
      </c>
      <c r="AG159" s="8">
        <f t="shared" si="467"/>
        <v>0</v>
      </c>
      <c r="AH159" s="8">
        <f t="shared" si="468"/>
        <v>0</v>
      </c>
      <c r="AI159" s="8">
        <f t="shared" si="469"/>
        <v>0</v>
      </c>
      <c r="AJ159" s="8">
        <f t="shared" si="470"/>
        <v>0</v>
      </c>
      <c r="AK159" s="8">
        <f t="shared" si="471"/>
        <v>0</v>
      </c>
      <c r="AL159" s="8">
        <f t="shared" si="472"/>
        <v>0</v>
      </c>
      <c r="AM159" s="8">
        <f t="shared" si="473"/>
        <v>0</v>
      </c>
      <c r="AN159" s="8">
        <f t="shared" si="474"/>
        <v>0</v>
      </c>
      <c r="AO159" s="8">
        <f t="shared" si="475"/>
        <v>0</v>
      </c>
      <c r="AP159" s="8">
        <f t="shared" si="476"/>
        <v>0</v>
      </c>
      <c r="AQ159" s="84"/>
      <c r="AR159" s="8" t="str">
        <f t="shared" si="488"/>
        <v/>
      </c>
      <c r="AS159" s="8" t="str">
        <f t="shared" si="489"/>
        <v/>
      </c>
      <c r="AT159" s="8" t="str">
        <f t="shared" si="477"/>
        <v/>
      </c>
      <c r="AU159" s="8" t="str">
        <f t="shared" si="478"/>
        <v/>
      </c>
      <c r="AV159" s="8" t="str">
        <f t="shared" si="479"/>
        <v/>
      </c>
      <c r="AW159" s="8" t="str">
        <f t="shared" si="480"/>
        <v/>
      </c>
      <c r="AX159" s="8" t="str">
        <f t="shared" si="481"/>
        <v/>
      </c>
      <c r="AY159" s="8" t="str">
        <f t="shared" si="482"/>
        <v/>
      </c>
      <c r="AZ159" s="8" t="str">
        <f t="shared" si="483"/>
        <v/>
      </c>
      <c r="BA159" s="8" t="str">
        <f t="shared" si="484"/>
        <v/>
      </c>
      <c r="BB159" s="8">
        <f t="shared" si="485"/>
        <v>0</v>
      </c>
      <c r="BC159" s="84"/>
      <c r="BD159" s="239"/>
      <c r="BE159" s="89"/>
      <c r="BF159" s="89"/>
      <c r="BG159" s="89"/>
      <c r="BH159" s="89"/>
      <c r="BI159" s="89"/>
      <c r="BJ159" s="89"/>
      <c r="BK159" s="89"/>
      <c r="BL159" s="89"/>
      <c r="BM159" s="89"/>
      <c r="BN159" s="89"/>
      <c r="BO159" s="89"/>
      <c r="BP159" s="8">
        <f t="shared" si="486"/>
        <v>0</v>
      </c>
      <c r="BQ159" s="8"/>
      <c r="BR159" s="8"/>
      <c r="BS159" s="8"/>
      <c r="BT159" s="8"/>
      <c r="BU159" s="8"/>
      <c r="BV159" s="8"/>
      <c r="BW159" s="8"/>
      <c r="BX159" s="8"/>
      <c r="BY159" s="8"/>
      <c r="BZ159" s="8"/>
      <c r="CA159" s="8"/>
      <c r="CB159" s="8"/>
      <c r="CC159" s="8"/>
    </row>
    <row r="160" spans="2:84" outlineLevel="1" x14ac:dyDescent="0.5">
      <c r="C160" s="6" t="s">
        <v>155</v>
      </c>
      <c r="D160" s="2"/>
      <c r="E160" s="2"/>
      <c r="F160" s="2"/>
      <c r="G160" s="84"/>
      <c r="H160" s="9">
        <f t="shared" ref="H160:R160" si="490">SUBTOTAL(9,H150:H159)</f>
        <v>0</v>
      </c>
      <c r="I160" s="9">
        <f t="shared" si="490"/>
        <v>0</v>
      </c>
      <c r="J160" s="9">
        <f t="shared" si="490"/>
        <v>0</v>
      </c>
      <c r="K160" s="9">
        <f t="shared" si="490"/>
        <v>0</v>
      </c>
      <c r="L160" s="9">
        <f t="shared" si="490"/>
        <v>0</v>
      </c>
      <c r="M160" s="9">
        <f t="shared" si="490"/>
        <v>0</v>
      </c>
      <c r="N160" s="9">
        <f t="shared" si="490"/>
        <v>0</v>
      </c>
      <c r="O160" s="9">
        <f t="shared" si="490"/>
        <v>0</v>
      </c>
      <c r="P160" s="9">
        <f t="shared" si="490"/>
        <v>0</v>
      </c>
      <c r="Q160" s="9">
        <f t="shared" si="490"/>
        <v>0</v>
      </c>
      <c r="R160" s="9">
        <f t="shared" si="490"/>
        <v>0</v>
      </c>
      <c r="S160" s="83"/>
      <c r="T160" s="9">
        <f t="shared" ref="T160:AD160" si="491">SUBTOTAL(9,T150:T159)</f>
        <v>0</v>
      </c>
      <c r="U160" s="9">
        <f t="shared" si="491"/>
        <v>0</v>
      </c>
      <c r="V160" s="9">
        <f t="shared" si="491"/>
        <v>0</v>
      </c>
      <c r="W160" s="9">
        <f t="shared" si="491"/>
        <v>0</v>
      </c>
      <c r="X160" s="9">
        <f t="shared" si="491"/>
        <v>0</v>
      </c>
      <c r="Y160" s="9">
        <f t="shared" si="491"/>
        <v>0</v>
      </c>
      <c r="Z160" s="9">
        <f t="shared" si="491"/>
        <v>0</v>
      </c>
      <c r="AA160" s="9">
        <f t="shared" si="491"/>
        <v>0</v>
      </c>
      <c r="AB160" s="9">
        <f t="shared" si="491"/>
        <v>0</v>
      </c>
      <c r="AC160" s="9">
        <f t="shared" si="491"/>
        <v>0</v>
      </c>
      <c r="AD160" s="9">
        <f t="shared" si="491"/>
        <v>0</v>
      </c>
      <c r="AE160" s="83"/>
      <c r="AF160" s="9">
        <f t="shared" ref="AF160:AP160" si="492">SUBTOTAL(9,AF150:AF159)</f>
        <v>0</v>
      </c>
      <c r="AG160" s="9">
        <f t="shared" si="492"/>
        <v>0</v>
      </c>
      <c r="AH160" s="9">
        <f t="shared" si="492"/>
        <v>0</v>
      </c>
      <c r="AI160" s="9">
        <f t="shared" si="492"/>
        <v>0</v>
      </c>
      <c r="AJ160" s="9">
        <f t="shared" si="492"/>
        <v>0</v>
      </c>
      <c r="AK160" s="9">
        <f t="shared" si="492"/>
        <v>0</v>
      </c>
      <c r="AL160" s="9">
        <f t="shared" si="492"/>
        <v>0</v>
      </c>
      <c r="AM160" s="9">
        <f t="shared" si="492"/>
        <v>0</v>
      </c>
      <c r="AN160" s="9">
        <f t="shared" si="492"/>
        <v>0</v>
      </c>
      <c r="AO160" s="9">
        <f t="shared" si="492"/>
        <v>0</v>
      </c>
      <c r="AP160" s="9">
        <f t="shared" si="492"/>
        <v>0</v>
      </c>
      <c r="AQ160" s="83"/>
      <c r="AR160" s="9">
        <f t="shared" ref="AR160:BB160" si="493">SUBTOTAL(9,AR150:AR159)</f>
        <v>0</v>
      </c>
      <c r="AS160" s="9">
        <f t="shared" si="493"/>
        <v>0</v>
      </c>
      <c r="AT160" s="9">
        <f t="shared" si="493"/>
        <v>0</v>
      </c>
      <c r="AU160" s="9">
        <f t="shared" si="493"/>
        <v>0</v>
      </c>
      <c r="AV160" s="9">
        <f t="shared" si="493"/>
        <v>0</v>
      </c>
      <c r="AW160" s="9">
        <f t="shared" si="493"/>
        <v>0</v>
      </c>
      <c r="AX160" s="9">
        <f t="shared" si="493"/>
        <v>0</v>
      </c>
      <c r="AY160" s="9">
        <f t="shared" si="493"/>
        <v>0</v>
      </c>
      <c r="AZ160" s="9">
        <f t="shared" si="493"/>
        <v>0</v>
      </c>
      <c r="BA160" s="9">
        <f t="shared" si="493"/>
        <v>0</v>
      </c>
      <c r="BB160" s="9">
        <f t="shared" si="493"/>
        <v>0</v>
      </c>
      <c r="BC160" s="83"/>
      <c r="BD160" s="9">
        <f t="shared" ref="BD160:BP160" si="494">SUBTOTAL(9,BD150:BD159)</f>
        <v>0</v>
      </c>
      <c r="BE160" s="9">
        <f t="shared" si="494"/>
        <v>0</v>
      </c>
      <c r="BF160" s="9">
        <f t="shared" si="494"/>
        <v>0</v>
      </c>
      <c r="BG160" s="9">
        <f t="shared" si="494"/>
        <v>0</v>
      </c>
      <c r="BH160" s="9">
        <f t="shared" si="494"/>
        <v>0</v>
      </c>
      <c r="BI160" s="9">
        <f t="shared" si="494"/>
        <v>0</v>
      </c>
      <c r="BJ160" s="9">
        <f t="shared" si="494"/>
        <v>0</v>
      </c>
      <c r="BK160" s="9">
        <f t="shared" si="494"/>
        <v>0</v>
      </c>
      <c r="BL160" s="9">
        <f t="shared" si="494"/>
        <v>0</v>
      </c>
      <c r="BM160" s="9">
        <f t="shared" si="494"/>
        <v>0</v>
      </c>
      <c r="BN160" s="9">
        <f t="shared" si="494"/>
        <v>0</v>
      </c>
      <c r="BO160" s="9">
        <f t="shared" si="494"/>
        <v>0</v>
      </c>
      <c r="BP160" s="9">
        <f t="shared" si="494"/>
        <v>0</v>
      </c>
      <c r="BQ160" s="9"/>
      <c r="BR160" s="9"/>
      <c r="BS160" s="9"/>
      <c r="BT160" s="9"/>
      <c r="BU160" s="9"/>
      <c r="BV160" s="9"/>
      <c r="BW160" s="9"/>
      <c r="BX160" s="9"/>
      <c r="BY160" s="9"/>
      <c r="BZ160" s="9"/>
      <c r="CA160" s="9"/>
      <c r="CB160" s="9"/>
      <c r="CC160" s="9"/>
    </row>
    <row r="161" spans="1:84" x14ac:dyDescent="0.5">
      <c r="G161" s="82"/>
      <c r="S161" s="82"/>
      <c r="AE161" s="82"/>
      <c r="AQ161" s="82"/>
      <c r="BC161" s="82"/>
    </row>
    <row r="162" spans="1:84" ht="21" x14ac:dyDescent="0.65">
      <c r="B162" s="76" t="s">
        <v>133</v>
      </c>
      <c r="C162" s="75"/>
      <c r="D162" s="75"/>
      <c r="E162" s="75"/>
      <c r="F162" s="75"/>
      <c r="G162" s="83"/>
      <c r="H162" s="77"/>
      <c r="I162" s="77"/>
      <c r="J162" s="77"/>
      <c r="K162" s="77"/>
      <c r="L162" s="77"/>
      <c r="M162" s="77"/>
      <c r="N162" s="77"/>
      <c r="O162" s="77"/>
      <c r="P162" s="77"/>
      <c r="Q162" s="77"/>
      <c r="R162" s="77"/>
      <c r="S162" s="83"/>
      <c r="T162" s="77"/>
      <c r="U162" s="77"/>
      <c r="V162" s="77"/>
      <c r="W162" s="77"/>
      <c r="X162" s="77"/>
      <c r="Y162" s="77"/>
      <c r="Z162" s="77"/>
      <c r="AA162" s="77"/>
      <c r="AB162" s="77"/>
      <c r="AC162" s="77"/>
      <c r="AD162" s="77"/>
      <c r="AE162" s="83"/>
      <c r="AF162" s="77"/>
      <c r="AG162" s="77"/>
      <c r="AH162" s="77"/>
      <c r="AI162" s="77"/>
      <c r="AJ162" s="77"/>
      <c r="AK162" s="77"/>
      <c r="AL162" s="77"/>
      <c r="AM162" s="77"/>
      <c r="AN162" s="77"/>
      <c r="AO162" s="77"/>
      <c r="AP162" s="77"/>
      <c r="AQ162" s="83"/>
      <c r="AR162" s="77"/>
      <c r="AS162" s="77"/>
      <c r="AT162" s="77"/>
      <c r="AU162" s="77"/>
      <c r="AV162" s="77"/>
      <c r="AW162" s="77"/>
      <c r="AX162" s="77"/>
      <c r="AY162" s="77"/>
      <c r="AZ162" s="77"/>
      <c r="BA162" s="77"/>
      <c r="BB162" s="77"/>
      <c r="BC162" s="83"/>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12"/>
      <c r="CE162" s="12"/>
      <c r="CF162" s="12"/>
    </row>
    <row r="163" spans="1:84" outlineLevel="2" x14ac:dyDescent="0.5">
      <c r="C163" s="5" t="s">
        <v>134</v>
      </c>
      <c r="F163" t="s">
        <v>113</v>
      </c>
      <c r="G163" s="83"/>
      <c r="H163" s="7"/>
      <c r="I163" s="7"/>
      <c r="J163" s="7"/>
      <c r="K163" s="7"/>
      <c r="L163" s="7"/>
      <c r="M163" s="7"/>
      <c r="N163" s="7"/>
      <c r="O163" s="7"/>
      <c r="P163" s="7"/>
      <c r="Q163" s="7"/>
      <c r="R163" s="7"/>
      <c r="S163" s="83"/>
      <c r="T163" s="7"/>
      <c r="U163" s="7"/>
      <c r="V163" s="7"/>
      <c r="W163" s="7"/>
      <c r="X163" s="7"/>
      <c r="Y163" s="7"/>
      <c r="Z163" s="7"/>
      <c r="AA163" s="7"/>
      <c r="AB163" s="7"/>
      <c r="AC163" s="7"/>
      <c r="AD163" s="7"/>
      <c r="AE163" s="83"/>
      <c r="AF163" s="7"/>
      <c r="AG163" s="7"/>
      <c r="AH163" s="7"/>
      <c r="AI163" s="7"/>
      <c r="AJ163" s="7"/>
      <c r="AK163" s="7"/>
      <c r="AL163" s="7"/>
      <c r="AM163" s="7"/>
      <c r="AN163" s="7"/>
      <c r="AO163" s="7"/>
      <c r="AP163" s="7"/>
      <c r="AQ163" s="83"/>
      <c r="AR163" s="7"/>
      <c r="AS163" s="7"/>
      <c r="AT163" s="7"/>
      <c r="AU163" s="7"/>
      <c r="AV163" s="7"/>
      <c r="AW163" s="7"/>
      <c r="AX163" s="7"/>
      <c r="AY163" s="7"/>
      <c r="AZ163" s="7"/>
      <c r="BA163" s="7"/>
      <c r="BB163" s="7"/>
      <c r="BC163" s="83"/>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row>
    <row r="164" spans="1:84" outlineLevel="2" x14ac:dyDescent="0.5">
      <c r="C164" s="78"/>
      <c r="D164" s="78"/>
      <c r="E164" s="78"/>
      <c r="F164" s="78"/>
      <c r="G164" s="83"/>
      <c r="H164" s="88"/>
      <c r="I164" s="88"/>
      <c r="J164" s="88"/>
      <c r="K164" s="88"/>
      <c r="L164" s="88"/>
      <c r="M164" s="88"/>
      <c r="N164" s="88"/>
      <c r="O164" s="88"/>
      <c r="P164" s="88"/>
      <c r="Q164" s="88"/>
      <c r="R164" s="7">
        <f t="shared" ref="R164:R172" si="495">SUM(H164:Q164)</f>
        <v>0</v>
      </c>
      <c r="S164" s="83"/>
      <c r="T164" s="88"/>
      <c r="U164" s="88"/>
      <c r="V164" s="88"/>
      <c r="W164" s="88"/>
      <c r="X164" s="88"/>
      <c r="Y164" s="88"/>
      <c r="Z164" s="88"/>
      <c r="AA164" s="88"/>
      <c r="AB164" s="88"/>
      <c r="AC164" s="88"/>
      <c r="AD164" s="7">
        <f t="shared" ref="AD164:AD172" si="496">SUM(T164:AC164)</f>
        <v>0</v>
      </c>
      <c r="AE164" s="83"/>
      <c r="AF164" s="7">
        <f>T164-H164</f>
        <v>0</v>
      </c>
      <c r="AG164" s="7">
        <f t="shared" ref="AG164:AG172" si="497">U164-I164</f>
        <v>0</v>
      </c>
      <c r="AH164" s="7">
        <f t="shared" ref="AH164:AH172" si="498">V164-J164</f>
        <v>0</v>
      </c>
      <c r="AI164" s="7">
        <f t="shared" ref="AI164:AI172" si="499">W164-K164</f>
        <v>0</v>
      </c>
      <c r="AJ164" s="7">
        <f t="shared" ref="AJ164:AJ172" si="500">X164-L164</f>
        <v>0</v>
      </c>
      <c r="AK164" s="7">
        <f t="shared" ref="AK164:AK172" si="501">Y164-M164</f>
        <v>0</v>
      </c>
      <c r="AL164" s="7">
        <f t="shared" ref="AL164:AL172" si="502">Z164-N164</f>
        <v>0</v>
      </c>
      <c r="AM164" s="7">
        <f t="shared" ref="AM164:AM172" si="503">AA164-O164</f>
        <v>0</v>
      </c>
      <c r="AN164" s="7">
        <f t="shared" ref="AN164:AN172" si="504">AB164-P164</f>
        <v>0</v>
      </c>
      <c r="AO164" s="7">
        <f t="shared" ref="AO164:AO172" si="505">AC164-Q164</f>
        <v>0</v>
      </c>
      <c r="AP164" s="7">
        <f t="shared" ref="AP164:AP172" si="506">SUM(AF164:AO164)</f>
        <v>0</v>
      </c>
      <c r="AQ164" s="83"/>
      <c r="AR164" s="7" t="str">
        <f>IF(OR(AF164="",AF164=0),"",AF164)</f>
        <v/>
      </c>
      <c r="AS164" s="7" t="str">
        <f>IF(OR(AG164="",AG164=0),"",AG164-AF164)</f>
        <v/>
      </c>
      <c r="AT164" s="7" t="str">
        <f t="shared" ref="AT164:AT172" si="507">IF(OR(AH164="",AH164=0),"",AH164-AG164)</f>
        <v/>
      </c>
      <c r="AU164" s="7" t="str">
        <f t="shared" ref="AU164:AU172" si="508">IF(OR(AI164="",AI164=0),"",AI164-AH164)</f>
        <v/>
      </c>
      <c r="AV164" s="7" t="str">
        <f t="shared" ref="AV164:AV172" si="509">IF(OR(AJ164="",AJ164=0),"",AJ164-AI164)</f>
        <v/>
      </c>
      <c r="AW164" s="7" t="str">
        <f t="shared" ref="AW164:AW172" si="510">IF(OR(AK164="",AK164=0),"",AK164-AJ164)</f>
        <v/>
      </c>
      <c r="AX164" s="7" t="str">
        <f t="shared" ref="AX164:AX172" si="511">IF(OR(AL164="",AL164=0),"",AL164-AK164)</f>
        <v/>
      </c>
      <c r="AY164" s="7" t="str">
        <f t="shared" ref="AY164:AY172" si="512">IF(OR(AM164="",AM164=0),"",AM164-AL164)</f>
        <v/>
      </c>
      <c r="AZ164" s="7" t="str">
        <f t="shared" ref="AZ164:AZ172" si="513">IF(OR(AN164="",AN164=0),"",AN164-AM164)</f>
        <v/>
      </c>
      <c r="BA164" s="7" t="str">
        <f t="shared" ref="BA164:BA172" si="514">IF(OR(AO164="",AO164=0),"",AO164-AN164)</f>
        <v/>
      </c>
      <c r="BB164" s="7">
        <f t="shared" ref="BB164:BB172" si="515">SUM(AR164:BA164)</f>
        <v>0</v>
      </c>
      <c r="BC164" s="83"/>
      <c r="BD164" s="88"/>
      <c r="BE164" s="88"/>
      <c r="BF164" s="88"/>
      <c r="BG164" s="88"/>
      <c r="BH164" s="88"/>
      <c r="BI164" s="88"/>
      <c r="BJ164" s="88"/>
      <c r="BK164" s="88"/>
      <c r="BL164" s="88"/>
      <c r="BM164" s="88"/>
      <c r="BN164" s="88"/>
      <c r="BO164" s="88"/>
      <c r="BP164" s="7"/>
      <c r="BQ164" s="7"/>
      <c r="BR164" s="7"/>
      <c r="BS164" s="7"/>
      <c r="BT164" s="7"/>
      <c r="BU164" s="7"/>
      <c r="BV164" s="7"/>
      <c r="BW164" s="7"/>
      <c r="BX164" s="7"/>
      <c r="BY164" s="7"/>
      <c r="BZ164" s="7"/>
      <c r="CA164" s="7"/>
      <c r="CB164" s="7"/>
      <c r="CC164" s="7"/>
    </row>
    <row r="165" spans="1:84" outlineLevel="2" x14ac:dyDescent="0.5">
      <c r="C165" s="78"/>
      <c r="D165" s="78"/>
      <c r="E165" s="78"/>
      <c r="F165" s="78"/>
      <c r="G165" s="83"/>
      <c r="H165" s="88"/>
      <c r="I165" s="88"/>
      <c r="J165" s="88"/>
      <c r="K165" s="88"/>
      <c r="L165" s="88"/>
      <c r="M165" s="88"/>
      <c r="N165" s="88"/>
      <c r="O165" s="88"/>
      <c r="P165" s="88"/>
      <c r="Q165" s="88"/>
      <c r="R165" s="7">
        <f t="shared" si="495"/>
        <v>0</v>
      </c>
      <c r="S165" s="83"/>
      <c r="T165" s="88"/>
      <c r="U165" s="88"/>
      <c r="V165" s="88"/>
      <c r="W165" s="88"/>
      <c r="X165" s="88"/>
      <c r="Y165" s="88"/>
      <c r="Z165" s="88"/>
      <c r="AA165" s="88"/>
      <c r="AB165" s="88"/>
      <c r="AC165" s="88"/>
      <c r="AD165" s="7">
        <f t="shared" si="496"/>
        <v>0</v>
      </c>
      <c r="AE165" s="83"/>
      <c r="AF165" s="7">
        <f t="shared" ref="AF165:AF172" si="516">T165-H165</f>
        <v>0</v>
      </c>
      <c r="AG165" s="7">
        <f t="shared" si="497"/>
        <v>0</v>
      </c>
      <c r="AH165" s="7">
        <f t="shared" si="498"/>
        <v>0</v>
      </c>
      <c r="AI165" s="7">
        <f t="shared" si="499"/>
        <v>0</v>
      </c>
      <c r="AJ165" s="7">
        <f t="shared" si="500"/>
        <v>0</v>
      </c>
      <c r="AK165" s="7">
        <f t="shared" si="501"/>
        <v>0</v>
      </c>
      <c r="AL165" s="7">
        <f t="shared" si="502"/>
        <v>0</v>
      </c>
      <c r="AM165" s="7">
        <f t="shared" si="503"/>
        <v>0</v>
      </c>
      <c r="AN165" s="7">
        <f t="shared" si="504"/>
        <v>0</v>
      </c>
      <c r="AO165" s="7">
        <f t="shared" si="505"/>
        <v>0</v>
      </c>
      <c r="AP165" s="7">
        <f t="shared" si="506"/>
        <v>0</v>
      </c>
      <c r="AQ165" s="83"/>
      <c r="AR165" s="7" t="str">
        <f t="shared" ref="AR165:AR172" si="517">IF(OR(AF165="",AF165=0),"",AF165)</f>
        <v/>
      </c>
      <c r="AS165" s="7" t="str">
        <f t="shared" ref="AS165:AS172" si="518">IF(OR(AG165="",AG165=0),"",AG165-AF165)</f>
        <v/>
      </c>
      <c r="AT165" s="7" t="str">
        <f t="shared" si="507"/>
        <v/>
      </c>
      <c r="AU165" s="7" t="str">
        <f t="shared" si="508"/>
        <v/>
      </c>
      <c r="AV165" s="7" t="str">
        <f t="shared" si="509"/>
        <v/>
      </c>
      <c r="AW165" s="7" t="str">
        <f t="shared" si="510"/>
        <v/>
      </c>
      <c r="AX165" s="7" t="str">
        <f t="shared" si="511"/>
        <v/>
      </c>
      <c r="AY165" s="7" t="str">
        <f t="shared" si="512"/>
        <v/>
      </c>
      <c r="AZ165" s="7" t="str">
        <f t="shared" si="513"/>
        <v/>
      </c>
      <c r="BA165" s="7" t="str">
        <f t="shared" si="514"/>
        <v/>
      </c>
      <c r="BB165" s="7">
        <f t="shared" si="515"/>
        <v>0</v>
      </c>
      <c r="BC165" s="83"/>
      <c r="BD165" s="88"/>
      <c r="BE165" s="88"/>
      <c r="BF165" s="88"/>
      <c r="BG165" s="88"/>
      <c r="BH165" s="88"/>
      <c r="BI165" s="88"/>
      <c r="BJ165" s="88"/>
      <c r="BK165" s="88"/>
      <c r="BL165" s="88"/>
      <c r="BM165" s="88"/>
      <c r="BN165" s="88"/>
      <c r="BO165" s="88"/>
      <c r="BP165" s="7"/>
      <c r="BQ165" s="7"/>
      <c r="BR165" s="7"/>
      <c r="BS165" s="7"/>
      <c r="BT165" s="7"/>
      <c r="BU165" s="7"/>
      <c r="BV165" s="7"/>
      <c r="BW165" s="7"/>
      <c r="BX165" s="7"/>
      <c r="BY165" s="7"/>
      <c r="BZ165" s="7"/>
      <c r="CA165" s="7"/>
      <c r="CB165" s="7"/>
      <c r="CC165" s="7"/>
    </row>
    <row r="166" spans="1:84" outlineLevel="2" x14ac:dyDescent="0.5">
      <c r="C166" s="78"/>
      <c r="D166" s="78"/>
      <c r="E166" s="78"/>
      <c r="F166" s="78"/>
      <c r="G166" s="83"/>
      <c r="H166" s="88"/>
      <c r="I166" s="88"/>
      <c r="J166" s="88"/>
      <c r="K166" s="88"/>
      <c r="L166" s="88"/>
      <c r="M166" s="88"/>
      <c r="N166" s="88"/>
      <c r="O166" s="88"/>
      <c r="P166" s="88"/>
      <c r="Q166" s="88"/>
      <c r="R166" s="7">
        <f t="shared" si="495"/>
        <v>0</v>
      </c>
      <c r="S166" s="83"/>
      <c r="T166" s="88"/>
      <c r="U166" s="88"/>
      <c r="V166" s="88"/>
      <c r="W166" s="88"/>
      <c r="X166" s="88"/>
      <c r="Y166" s="88"/>
      <c r="Z166" s="88"/>
      <c r="AA166" s="88"/>
      <c r="AB166" s="88"/>
      <c r="AC166" s="88"/>
      <c r="AD166" s="7">
        <f t="shared" si="496"/>
        <v>0</v>
      </c>
      <c r="AE166" s="83"/>
      <c r="AF166" s="7">
        <f t="shared" si="516"/>
        <v>0</v>
      </c>
      <c r="AG166" s="7">
        <f t="shared" si="497"/>
        <v>0</v>
      </c>
      <c r="AH166" s="7">
        <f t="shared" si="498"/>
        <v>0</v>
      </c>
      <c r="AI166" s="7">
        <f t="shared" si="499"/>
        <v>0</v>
      </c>
      <c r="AJ166" s="7">
        <f t="shared" si="500"/>
        <v>0</v>
      </c>
      <c r="AK166" s="7">
        <f t="shared" si="501"/>
        <v>0</v>
      </c>
      <c r="AL166" s="7">
        <f t="shared" si="502"/>
        <v>0</v>
      </c>
      <c r="AM166" s="7">
        <f t="shared" si="503"/>
        <v>0</v>
      </c>
      <c r="AN166" s="7">
        <f t="shared" si="504"/>
        <v>0</v>
      </c>
      <c r="AO166" s="7">
        <f t="shared" si="505"/>
        <v>0</v>
      </c>
      <c r="AP166" s="7">
        <f t="shared" si="506"/>
        <v>0</v>
      </c>
      <c r="AQ166" s="83"/>
      <c r="AR166" s="7" t="str">
        <f t="shared" si="517"/>
        <v/>
      </c>
      <c r="AS166" s="7" t="str">
        <f t="shared" si="518"/>
        <v/>
      </c>
      <c r="AT166" s="7" t="str">
        <f t="shared" si="507"/>
        <v/>
      </c>
      <c r="AU166" s="7" t="str">
        <f t="shared" si="508"/>
        <v/>
      </c>
      <c r="AV166" s="7" t="str">
        <f t="shared" si="509"/>
        <v/>
      </c>
      <c r="AW166" s="7" t="str">
        <f t="shared" si="510"/>
        <v/>
      </c>
      <c r="AX166" s="7" t="str">
        <f t="shared" si="511"/>
        <v/>
      </c>
      <c r="AY166" s="7" t="str">
        <f t="shared" si="512"/>
        <v/>
      </c>
      <c r="AZ166" s="7" t="str">
        <f t="shared" si="513"/>
        <v/>
      </c>
      <c r="BA166" s="7" t="str">
        <f t="shared" si="514"/>
        <v/>
      </c>
      <c r="BB166" s="7">
        <f t="shared" si="515"/>
        <v>0</v>
      </c>
      <c r="BC166" s="83"/>
      <c r="BD166" s="88"/>
      <c r="BE166" s="88"/>
      <c r="BF166" s="88"/>
      <c r="BG166" s="88"/>
      <c r="BH166" s="88"/>
      <c r="BI166" s="88"/>
      <c r="BJ166" s="88"/>
      <c r="BK166" s="88"/>
      <c r="BL166" s="88"/>
      <c r="BM166" s="88"/>
      <c r="BN166" s="88"/>
      <c r="BO166" s="88"/>
      <c r="BP166" s="7"/>
      <c r="BQ166" s="7"/>
      <c r="BR166" s="7"/>
      <c r="BS166" s="7"/>
      <c r="BT166" s="7"/>
      <c r="BU166" s="7"/>
      <c r="BV166" s="7"/>
      <c r="BW166" s="7"/>
      <c r="BX166" s="7"/>
      <c r="BY166" s="7"/>
      <c r="BZ166" s="7"/>
      <c r="CA166" s="7"/>
      <c r="CB166" s="7"/>
      <c r="CC166" s="7"/>
    </row>
    <row r="167" spans="1:84" outlineLevel="2" x14ac:dyDescent="0.5">
      <c r="C167" s="78"/>
      <c r="D167" s="78"/>
      <c r="E167" s="78"/>
      <c r="F167" s="78"/>
      <c r="G167" s="83"/>
      <c r="H167" s="88"/>
      <c r="I167" s="88"/>
      <c r="J167" s="88"/>
      <c r="K167" s="88"/>
      <c r="L167" s="88"/>
      <c r="M167" s="88"/>
      <c r="N167" s="88"/>
      <c r="O167" s="88"/>
      <c r="P167" s="88"/>
      <c r="Q167" s="88"/>
      <c r="R167" s="7">
        <f t="shared" si="495"/>
        <v>0</v>
      </c>
      <c r="S167" s="83"/>
      <c r="T167" s="88"/>
      <c r="U167" s="88"/>
      <c r="V167" s="88"/>
      <c r="W167" s="88"/>
      <c r="X167" s="88"/>
      <c r="Y167" s="88"/>
      <c r="Z167" s="88"/>
      <c r="AA167" s="88"/>
      <c r="AB167" s="88"/>
      <c r="AC167" s="88"/>
      <c r="AD167" s="7">
        <f t="shared" si="496"/>
        <v>0</v>
      </c>
      <c r="AE167" s="83"/>
      <c r="AF167" s="7">
        <f t="shared" si="516"/>
        <v>0</v>
      </c>
      <c r="AG167" s="7">
        <f t="shared" si="497"/>
        <v>0</v>
      </c>
      <c r="AH167" s="7">
        <f t="shared" si="498"/>
        <v>0</v>
      </c>
      <c r="AI167" s="7">
        <f t="shared" si="499"/>
        <v>0</v>
      </c>
      <c r="AJ167" s="7">
        <f t="shared" si="500"/>
        <v>0</v>
      </c>
      <c r="AK167" s="7">
        <f t="shared" si="501"/>
        <v>0</v>
      </c>
      <c r="AL167" s="7">
        <f t="shared" si="502"/>
        <v>0</v>
      </c>
      <c r="AM167" s="7">
        <f t="shared" si="503"/>
        <v>0</v>
      </c>
      <c r="AN167" s="7">
        <f t="shared" si="504"/>
        <v>0</v>
      </c>
      <c r="AO167" s="7">
        <f t="shared" si="505"/>
        <v>0</v>
      </c>
      <c r="AP167" s="7">
        <f t="shared" si="506"/>
        <v>0</v>
      </c>
      <c r="AQ167" s="83"/>
      <c r="AR167" s="7" t="str">
        <f t="shared" si="517"/>
        <v/>
      </c>
      <c r="AS167" s="7" t="str">
        <f t="shared" si="518"/>
        <v/>
      </c>
      <c r="AT167" s="7" t="str">
        <f t="shared" si="507"/>
        <v/>
      </c>
      <c r="AU167" s="7" t="str">
        <f t="shared" si="508"/>
        <v/>
      </c>
      <c r="AV167" s="7" t="str">
        <f t="shared" si="509"/>
        <v/>
      </c>
      <c r="AW167" s="7" t="str">
        <f t="shared" si="510"/>
        <v/>
      </c>
      <c r="AX167" s="7" t="str">
        <f t="shared" si="511"/>
        <v/>
      </c>
      <c r="AY167" s="7" t="str">
        <f t="shared" si="512"/>
        <v/>
      </c>
      <c r="AZ167" s="7" t="str">
        <f t="shared" si="513"/>
        <v/>
      </c>
      <c r="BA167" s="7" t="str">
        <f t="shared" si="514"/>
        <v/>
      </c>
      <c r="BB167" s="7">
        <f t="shared" si="515"/>
        <v>0</v>
      </c>
      <c r="BC167" s="83"/>
      <c r="BD167" s="88"/>
      <c r="BE167" s="88"/>
      <c r="BF167" s="88"/>
      <c r="BG167" s="88"/>
      <c r="BH167" s="88"/>
      <c r="BI167" s="88"/>
      <c r="BJ167" s="88"/>
      <c r="BK167" s="88"/>
      <c r="BL167" s="88"/>
      <c r="BM167" s="88"/>
      <c r="BN167" s="88"/>
      <c r="BO167" s="88"/>
      <c r="BP167" s="7"/>
      <c r="BQ167" s="7"/>
      <c r="BR167" s="7"/>
      <c r="BS167" s="7"/>
      <c r="BT167" s="7"/>
      <c r="BU167" s="7"/>
      <c r="BV167" s="7"/>
      <c r="BW167" s="7"/>
      <c r="BX167" s="7"/>
      <c r="BY167" s="7"/>
      <c r="BZ167" s="7"/>
      <c r="CA167" s="7"/>
      <c r="CB167" s="7"/>
      <c r="CC167" s="7"/>
    </row>
    <row r="168" spans="1:84" outlineLevel="2" x14ac:dyDescent="0.5">
      <c r="C168" s="78"/>
      <c r="D168" s="78"/>
      <c r="E168" s="78"/>
      <c r="F168" s="78"/>
      <c r="G168" s="83"/>
      <c r="H168" s="88"/>
      <c r="I168" s="88"/>
      <c r="J168" s="88"/>
      <c r="K168" s="88"/>
      <c r="L168" s="88"/>
      <c r="M168" s="88"/>
      <c r="N168" s="88"/>
      <c r="O168" s="88"/>
      <c r="P168" s="88"/>
      <c r="Q168" s="88"/>
      <c r="R168" s="7">
        <f t="shared" si="495"/>
        <v>0</v>
      </c>
      <c r="S168" s="83"/>
      <c r="T168" s="88"/>
      <c r="U168" s="88"/>
      <c r="V168" s="88"/>
      <c r="W168" s="88"/>
      <c r="X168" s="88"/>
      <c r="Y168" s="88"/>
      <c r="Z168" s="88"/>
      <c r="AA168" s="88"/>
      <c r="AB168" s="88"/>
      <c r="AC168" s="88"/>
      <c r="AD168" s="7">
        <f t="shared" si="496"/>
        <v>0</v>
      </c>
      <c r="AE168" s="83"/>
      <c r="AF168" s="7">
        <f t="shared" si="516"/>
        <v>0</v>
      </c>
      <c r="AG168" s="7">
        <f t="shared" si="497"/>
        <v>0</v>
      </c>
      <c r="AH168" s="7">
        <f t="shared" si="498"/>
        <v>0</v>
      </c>
      <c r="AI168" s="7">
        <f t="shared" si="499"/>
        <v>0</v>
      </c>
      <c r="AJ168" s="7">
        <f t="shared" si="500"/>
        <v>0</v>
      </c>
      <c r="AK168" s="7">
        <f t="shared" si="501"/>
        <v>0</v>
      </c>
      <c r="AL168" s="7">
        <f t="shared" si="502"/>
        <v>0</v>
      </c>
      <c r="AM168" s="7">
        <f t="shared" si="503"/>
        <v>0</v>
      </c>
      <c r="AN168" s="7">
        <f t="shared" si="504"/>
        <v>0</v>
      </c>
      <c r="AO168" s="7">
        <f t="shared" si="505"/>
        <v>0</v>
      </c>
      <c r="AP168" s="7">
        <f t="shared" si="506"/>
        <v>0</v>
      </c>
      <c r="AQ168" s="83"/>
      <c r="AR168" s="7" t="str">
        <f t="shared" si="517"/>
        <v/>
      </c>
      <c r="AS168" s="7" t="str">
        <f t="shared" si="518"/>
        <v/>
      </c>
      <c r="AT168" s="7" t="str">
        <f t="shared" si="507"/>
        <v/>
      </c>
      <c r="AU168" s="7" t="str">
        <f t="shared" si="508"/>
        <v/>
      </c>
      <c r="AV168" s="7" t="str">
        <f t="shared" si="509"/>
        <v/>
      </c>
      <c r="AW168" s="7" t="str">
        <f t="shared" si="510"/>
        <v/>
      </c>
      <c r="AX168" s="7" t="str">
        <f t="shared" si="511"/>
        <v/>
      </c>
      <c r="AY168" s="7" t="str">
        <f t="shared" si="512"/>
        <v/>
      </c>
      <c r="AZ168" s="7" t="str">
        <f t="shared" si="513"/>
        <v/>
      </c>
      <c r="BA168" s="7" t="str">
        <f t="shared" si="514"/>
        <v/>
      </c>
      <c r="BB168" s="7">
        <f t="shared" si="515"/>
        <v>0</v>
      </c>
      <c r="BC168" s="83"/>
      <c r="BD168" s="88"/>
      <c r="BE168" s="88"/>
      <c r="BF168" s="88"/>
      <c r="BG168" s="88"/>
      <c r="BH168" s="88"/>
      <c r="BI168" s="88"/>
      <c r="BJ168" s="88"/>
      <c r="BK168" s="88"/>
      <c r="BL168" s="88"/>
      <c r="BM168" s="88"/>
      <c r="BN168" s="88"/>
      <c r="BO168" s="88"/>
      <c r="BP168" s="7"/>
      <c r="BQ168" s="7"/>
      <c r="BR168" s="7"/>
      <c r="BS168" s="7"/>
      <c r="BT168" s="7"/>
      <c r="BU168" s="7"/>
      <c r="BV168" s="7"/>
      <c r="BW168" s="7"/>
      <c r="BX168" s="7"/>
      <c r="BY168" s="7"/>
      <c r="BZ168" s="7"/>
      <c r="CA168" s="7"/>
      <c r="CB168" s="7"/>
      <c r="CC168" s="7"/>
    </row>
    <row r="169" spans="1:84" outlineLevel="2" x14ac:dyDescent="0.5">
      <c r="C169" s="78"/>
      <c r="D169" s="78"/>
      <c r="E169" s="78"/>
      <c r="F169" s="78"/>
      <c r="G169" s="83"/>
      <c r="H169" s="88"/>
      <c r="I169" s="88"/>
      <c r="J169" s="88"/>
      <c r="K169" s="88"/>
      <c r="L169" s="88"/>
      <c r="M169" s="88"/>
      <c r="N169" s="88"/>
      <c r="O169" s="88"/>
      <c r="P169" s="88"/>
      <c r="Q169" s="88"/>
      <c r="R169" s="7">
        <f t="shared" si="495"/>
        <v>0</v>
      </c>
      <c r="S169" s="83"/>
      <c r="T169" s="88"/>
      <c r="U169" s="88"/>
      <c r="V169" s="88"/>
      <c r="W169" s="88"/>
      <c r="X169" s="88"/>
      <c r="Y169" s="88"/>
      <c r="Z169" s="88"/>
      <c r="AA169" s="88"/>
      <c r="AB169" s="88"/>
      <c r="AC169" s="88"/>
      <c r="AD169" s="7">
        <f t="shared" si="496"/>
        <v>0</v>
      </c>
      <c r="AE169" s="83"/>
      <c r="AF169" s="7">
        <f t="shared" si="516"/>
        <v>0</v>
      </c>
      <c r="AG169" s="7">
        <f t="shared" si="497"/>
        <v>0</v>
      </c>
      <c r="AH169" s="7">
        <f t="shared" si="498"/>
        <v>0</v>
      </c>
      <c r="AI169" s="7">
        <f t="shared" si="499"/>
        <v>0</v>
      </c>
      <c r="AJ169" s="7">
        <f t="shared" si="500"/>
        <v>0</v>
      </c>
      <c r="AK169" s="7">
        <f t="shared" si="501"/>
        <v>0</v>
      </c>
      <c r="AL169" s="7">
        <f t="shared" si="502"/>
        <v>0</v>
      </c>
      <c r="AM169" s="7">
        <f t="shared" si="503"/>
        <v>0</v>
      </c>
      <c r="AN169" s="7">
        <f t="shared" si="504"/>
        <v>0</v>
      </c>
      <c r="AO169" s="7">
        <f t="shared" si="505"/>
        <v>0</v>
      </c>
      <c r="AP169" s="7">
        <f t="shared" si="506"/>
        <v>0</v>
      </c>
      <c r="AQ169" s="83"/>
      <c r="AR169" s="7" t="str">
        <f t="shared" si="517"/>
        <v/>
      </c>
      <c r="AS169" s="7" t="str">
        <f t="shared" si="518"/>
        <v/>
      </c>
      <c r="AT169" s="7" t="str">
        <f t="shared" si="507"/>
        <v/>
      </c>
      <c r="AU169" s="7" t="str">
        <f t="shared" si="508"/>
        <v/>
      </c>
      <c r="AV169" s="7" t="str">
        <f t="shared" si="509"/>
        <v/>
      </c>
      <c r="AW169" s="7" t="str">
        <f t="shared" si="510"/>
        <v/>
      </c>
      <c r="AX169" s="7" t="str">
        <f t="shared" si="511"/>
        <v/>
      </c>
      <c r="AY169" s="7" t="str">
        <f t="shared" si="512"/>
        <v/>
      </c>
      <c r="AZ169" s="7" t="str">
        <f t="shared" si="513"/>
        <v/>
      </c>
      <c r="BA169" s="7" t="str">
        <f t="shared" si="514"/>
        <v/>
      </c>
      <c r="BB169" s="7">
        <f t="shared" si="515"/>
        <v>0</v>
      </c>
      <c r="BC169" s="83"/>
      <c r="BD169" s="88"/>
      <c r="BE169" s="88"/>
      <c r="BF169" s="88"/>
      <c r="BG169" s="88"/>
      <c r="BH169" s="88"/>
      <c r="BI169" s="88"/>
      <c r="BJ169" s="88"/>
      <c r="BK169" s="88"/>
      <c r="BL169" s="88"/>
      <c r="BM169" s="88"/>
      <c r="BN169" s="88"/>
      <c r="BO169" s="88"/>
      <c r="BP169" s="7"/>
      <c r="BQ169" s="7"/>
      <c r="BR169" s="7"/>
      <c r="BS169" s="7"/>
      <c r="BT169" s="7"/>
      <c r="BU169" s="7"/>
      <c r="BV169" s="7"/>
      <c r="BW169" s="7"/>
      <c r="BX169" s="7"/>
      <c r="BY169" s="7"/>
      <c r="BZ169" s="7"/>
      <c r="CA169" s="7"/>
      <c r="CB169" s="7"/>
      <c r="CC169" s="7"/>
    </row>
    <row r="170" spans="1:84" outlineLevel="2" x14ac:dyDescent="0.5">
      <c r="C170" s="78"/>
      <c r="D170" s="78"/>
      <c r="E170" s="78"/>
      <c r="F170" s="78"/>
      <c r="G170" s="83"/>
      <c r="H170" s="88"/>
      <c r="I170" s="88"/>
      <c r="J170" s="88"/>
      <c r="K170" s="88"/>
      <c r="L170" s="88"/>
      <c r="M170" s="88"/>
      <c r="N170" s="88"/>
      <c r="O170" s="88"/>
      <c r="P170" s="88"/>
      <c r="Q170" s="88"/>
      <c r="R170" s="7">
        <f t="shared" si="495"/>
        <v>0</v>
      </c>
      <c r="S170" s="83"/>
      <c r="T170" s="88"/>
      <c r="U170" s="88"/>
      <c r="V170" s="88"/>
      <c r="W170" s="88"/>
      <c r="X170" s="88"/>
      <c r="Y170" s="88"/>
      <c r="Z170" s="88"/>
      <c r="AA170" s="88"/>
      <c r="AB170" s="88"/>
      <c r="AC170" s="88"/>
      <c r="AD170" s="7">
        <f t="shared" si="496"/>
        <v>0</v>
      </c>
      <c r="AE170" s="83"/>
      <c r="AF170" s="7">
        <f t="shared" si="516"/>
        <v>0</v>
      </c>
      <c r="AG170" s="7">
        <f t="shared" si="497"/>
        <v>0</v>
      </c>
      <c r="AH170" s="7">
        <f t="shared" si="498"/>
        <v>0</v>
      </c>
      <c r="AI170" s="7">
        <f t="shared" si="499"/>
        <v>0</v>
      </c>
      <c r="AJ170" s="7">
        <f t="shared" si="500"/>
        <v>0</v>
      </c>
      <c r="AK170" s="7">
        <f t="shared" si="501"/>
        <v>0</v>
      </c>
      <c r="AL170" s="7">
        <f t="shared" si="502"/>
        <v>0</v>
      </c>
      <c r="AM170" s="7">
        <f t="shared" si="503"/>
        <v>0</v>
      </c>
      <c r="AN170" s="7">
        <f t="shared" si="504"/>
        <v>0</v>
      </c>
      <c r="AO170" s="7">
        <f t="shared" si="505"/>
        <v>0</v>
      </c>
      <c r="AP170" s="7">
        <f t="shared" si="506"/>
        <v>0</v>
      </c>
      <c r="AQ170" s="83"/>
      <c r="AR170" s="7" t="str">
        <f t="shared" si="517"/>
        <v/>
      </c>
      <c r="AS170" s="7" t="str">
        <f t="shared" si="518"/>
        <v/>
      </c>
      <c r="AT170" s="7" t="str">
        <f t="shared" si="507"/>
        <v/>
      </c>
      <c r="AU170" s="7" t="str">
        <f t="shared" si="508"/>
        <v/>
      </c>
      <c r="AV170" s="7" t="str">
        <f t="shared" si="509"/>
        <v/>
      </c>
      <c r="AW170" s="7" t="str">
        <f t="shared" si="510"/>
        <v/>
      </c>
      <c r="AX170" s="7" t="str">
        <f t="shared" si="511"/>
        <v/>
      </c>
      <c r="AY170" s="7" t="str">
        <f t="shared" si="512"/>
        <v/>
      </c>
      <c r="AZ170" s="7" t="str">
        <f t="shared" si="513"/>
        <v/>
      </c>
      <c r="BA170" s="7" t="str">
        <f t="shared" si="514"/>
        <v/>
      </c>
      <c r="BB170" s="7">
        <f t="shared" si="515"/>
        <v>0</v>
      </c>
      <c r="BC170" s="83"/>
      <c r="BD170" s="88"/>
      <c r="BE170" s="88"/>
      <c r="BF170" s="88"/>
      <c r="BG170" s="88"/>
      <c r="BH170" s="88"/>
      <c r="BI170" s="88"/>
      <c r="BJ170" s="88"/>
      <c r="BK170" s="88"/>
      <c r="BL170" s="88"/>
      <c r="BM170" s="88"/>
      <c r="BN170" s="88"/>
      <c r="BO170" s="88"/>
      <c r="BP170" s="7"/>
      <c r="BQ170" s="7"/>
      <c r="BR170" s="7"/>
      <c r="BS170" s="7"/>
      <c r="BT170" s="7"/>
      <c r="BU170" s="7"/>
      <c r="BV170" s="7"/>
      <c r="BW170" s="7"/>
      <c r="BX170" s="7"/>
      <c r="BY170" s="7"/>
      <c r="BZ170" s="7"/>
      <c r="CA170" s="7"/>
      <c r="CB170" s="7"/>
      <c r="CC170" s="7"/>
    </row>
    <row r="171" spans="1:84" outlineLevel="2" x14ac:dyDescent="0.5">
      <c r="C171" s="78"/>
      <c r="D171" s="78"/>
      <c r="E171" s="78"/>
      <c r="F171" s="78"/>
      <c r="G171" s="83"/>
      <c r="H171" s="88"/>
      <c r="I171" s="88"/>
      <c r="J171" s="88"/>
      <c r="K171" s="88"/>
      <c r="L171" s="88"/>
      <c r="M171" s="88"/>
      <c r="N171" s="88"/>
      <c r="O171" s="88"/>
      <c r="P171" s="88"/>
      <c r="Q171" s="88"/>
      <c r="R171" s="7">
        <f t="shared" si="495"/>
        <v>0</v>
      </c>
      <c r="S171" s="83"/>
      <c r="T171" s="88"/>
      <c r="U171" s="88"/>
      <c r="V171" s="88"/>
      <c r="W171" s="88"/>
      <c r="X171" s="88"/>
      <c r="Y171" s="88"/>
      <c r="Z171" s="88"/>
      <c r="AA171" s="88"/>
      <c r="AB171" s="88"/>
      <c r="AC171" s="88"/>
      <c r="AD171" s="7">
        <f t="shared" si="496"/>
        <v>0</v>
      </c>
      <c r="AE171" s="83"/>
      <c r="AF171" s="7">
        <f t="shared" si="516"/>
        <v>0</v>
      </c>
      <c r="AG171" s="7">
        <f t="shared" si="497"/>
        <v>0</v>
      </c>
      <c r="AH171" s="7">
        <f t="shared" si="498"/>
        <v>0</v>
      </c>
      <c r="AI171" s="7">
        <f t="shared" si="499"/>
        <v>0</v>
      </c>
      <c r="AJ171" s="7">
        <f t="shared" si="500"/>
        <v>0</v>
      </c>
      <c r="AK171" s="7">
        <f t="shared" si="501"/>
        <v>0</v>
      </c>
      <c r="AL171" s="7">
        <f t="shared" si="502"/>
        <v>0</v>
      </c>
      <c r="AM171" s="7">
        <f t="shared" si="503"/>
        <v>0</v>
      </c>
      <c r="AN171" s="7">
        <f t="shared" si="504"/>
        <v>0</v>
      </c>
      <c r="AO171" s="7">
        <f t="shared" si="505"/>
        <v>0</v>
      </c>
      <c r="AP171" s="7">
        <f t="shared" si="506"/>
        <v>0</v>
      </c>
      <c r="AQ171" s="83"/>
      <c r="AR171" s="7" t="str">
        <f t="shared" si="517"/>
        <v/>
      </c>
      <c r="AS171" s="7" t="str">
        <f t="shared" si="518"/>
        <v/>
      </c>
      <c r="AT171" s="7" t="str">
        <f t="shared" si="507"/>
        <v/>
      </c>
      <c r="AU171" s="7" t="str">
        <f t="shared" si="508"/>
        <v/>
      </c>
      <c r="AV171" s="7" t="str">
        <f t="shared" si="509"/>
        <v/>
      </c>
      <c r="AW171" s="7" t="str">
        <f t="shared" si="510"/>
        <v/>
      </c>
      <c r="AX171" s="7" t="str">
        <f t="shared" si="511"/>
        <v/>
      </c>
      <c r="AY171" s="7" t="str">
        <f t="shared" si="512"/>
        <v/>
      </c>
      <c r="AZ171" s="7" t="str">
        <f t="shared" si="513"/>
        <v/>
      </c>
      <c r="BA171" s="7" t="str">
        <f t="shared" si="514"/>
        <v/>
      </c>
      <c r="BB171" s="7">
        <f t="shared" si="515"/>
        <v>0</v>
      </c>
      <c r="BC171" s="83"/>
      <c r="BD171" s="88"/>
      <c r="BE171" s="88"/>
      <c r="BF171" s="88"/>
      <c r="BG171" s="88"/>
      <c r="BH171" s="88"/>
      <c r="BI171" s="88"/>
      <c r="BJ171" s="88"/>
      <c r="BK171" s="88"/>
      <c r="BL171" s="88"/>
      <c r="BM171" s="88"/>
      <c r="BN171" s="88"/>
      <c r="BO171" s="88"/>
      <c r="BP171" s="7"/>
      <c r="BQ171" s="7"/>
      <c r="BR171" s="7"/>
      <c r="BS171" s="7"/>
      <c r="BT171" s="7"/>
      <c r="BU171" s="7"/>
      <c r="BV171" s="7"/>
      <c r="BW171" s="7"/>
      <c r="BX171" s="7"/>
      <c r="BY171" s="7"/>
      <c r="BZ171" s="7"/>
      <c r="CA171" s="7"/>
      <c r="CB171" s="7"/>
      <c r="CC171" s="7"/>
    </row>
    <row r="172" spans="1:84" outlineLevel="2" x14ac:dyDescent="0.5">
      <c r="C172" s="90"/>
      <c r="D172" s="90"/>
      <c r="E172" s="90"/>
      <c r="F172" s="90"/>
      <c r="G172" s="84"/>
      <c r="H172" s="89"/>
      <c r="I172" s="89"/>
      <c r="J172" s="89"/>
      <c r="K172" s="89"/>
      <c r="L172" s="89"/>
      <c r="M172" s="89"/>
      <c r="N172" s="89"/>
      <c r="O172" s="89"/>
      <c r="P172" s="89"/>
      <c r="Q172" s="89"/>
      <c r="R172" s="8">
        <f t="shared" si="495"/>
        <v>0</v>
      </c>
      <c r="S172" s="84"/>
      <c r="T172" s="89"/>
      <c r="U172" s="89"/>
      <c r="V172" s="89"/>
      <c r="W172" s="89"/>
      <c r="X172" s="89"/>
      <c r="Y172" s="89"/>
      <c r="Z172" s="89"/>
      <c r="AA172" s="89"/>
      <c r="AB172" s="89"/>
      <c r="AC172" s="89"/>
      <c r="AD172" s="8">
        <f t="shared" si="496"/>
        <v>0</v>
      </c>
      <c r="AE172" s="84"/>
      <c r="AF172" s="8">
        <f t="shared" si="516"/>
        <v>0</v>
      </c>
      <c r="AG172" s="8">
        <f t="shared" si="497"/>
        <v>0</v>
      </c>
      <c r="AH172" s="8">
        <f t="shared" si="498"/>
        <v>0</v>
      </c>
      <c r="AI172" s="8">
        <f t="shared" si="499"/>
        <v>0</v>
      </c>
      <c r="AJ172" s="8">
        <f t="shared" si="500"/>
        <v>0</v>
      </c>
      <c r="AK172" s="8">
        <f t="shared" si="501"/>
        <v>0</v>
      </c>
      <c r="AL172" s="8">
        <f t="shared" si="502"/>
        <v>0</v>
      </c>
      <c r="AM172" s="8">
        <f t="shared" si="503"/>
        <v>0</v>
      </c>
      <c r="AN172" s="8">
        <f t="shared" si="504"/>
        <v>0</v>
      </c>
      <c r="AO172" s="8">
        <f t="shared" si="505"/>
        <v>0</v>
      </c>
      <c r="AP172" s="8">
        <f t="shared" si="506"/>
        <v>0</v>
      </c>
      <c r="AQ172" s="84"/>
      <c r="AR172" s="8" t="str">
        <f t="shared" si="517"/>
        <v/>
      </c>
      <c r="AS172" s="8" t="str">
        <f t="shared" si="518"/>
        <v/>
      </c>
      <c r="AT172" s="8" t="str">
        <f t="shared" si="507"/>
        <v/>
      </c>
      <c r="AU172" s="8" t="str">
        <f t="shared" si="508"/>
        <v/>
      </c>
      <c r="AV172" s="8" t="str">
        <f t="shared" si="509"/>
        <v/>
      </c>
      <c r="AW172" s="8" t="str">
        <f t="shared" si="510"/>
        <v/>
      </c>
      <c r="AX172" s="8" t="str">
        <f t="shared" si="511"/>
        <v/>
      </c>
      <c r="AY172" s="8" t="str">
        <f t="shared" si="512"/>
        <v/>
      </c>
      <c r="AZ172" s="8" t="str">
        <f t="shared" si="513"/>
        <v/>
      </c>
      <c r="BA172" s="8" t="str">
        <f t="shared" si="514"/>
        <v/>
      </c>
      <c r="BB172" s="8">
        <f t="shared" si="515"/>
        <v>0</v>
      </c>
      <c r="BC172" s="84"/>
      <c r="BD172" s="239"/>
      <c r="BE172" s="89"/>
      <c r="BF172" s="89"/>
      <c r="BG172" s="89"/>
      <c r="BH172" s="89"/>
      <c r="BI172" s="89"/>
      <c r="BJ172" s="89"/>
      <c r="BK172" s="89"/>
      <c r="BL172" s="89"/>
      <c r="BM172" s="89"/>
      <c r="BN172" s="89"/>
      <c r="BO172" s="89"/>
      <c r="BP172" s="8"/>
      <c r="BQ172" s="8"/>
      <c r="BR172" s="8"/>
      <c r="BS172" s="8"/>
      <c r="BT172" s="8"/>
      <c r="BU172" s="8"/>
      <c r="BV172" s="8"/>
      <c r="BW172" s="8"/>
      <c r="BX172" s="8"/>
      <c r="BY172" s="8"/>
      <c r="BZ172" s="8"/>
      <c r="CA172" s="8"/>
      <c r="CB172" s="8"/>
      <c r="CC172" s="8"/>
    </row>
    <row r="173" spans="1:84" outlineLevel="1" x14ac:dyDescent="0.5">
      <c r="C173" s="6" t="s">
        <v>135</v>
      </c>
      <c r="D173" s="2"/>
      <c r="E173" s="2"/>
      <c r="F173" s="2"/>
      <c r="G173" s="84"/>
      <c r="H173" s="9"/>
      <c r="I173" s="9"/>
      <c r="J173" s="9"/>
      <c r="K173" s="9"/>
      <c r="L173" s="9"/>
      <c r="M173" s="9"/>
      <c r="N173" s="9"/>
      <c r="O173" s="9"/>
      <c r="P173" s="9"/>
      <c r="Q173" s="9"/>
      <c r="R173" s="9"/>
      <c r="S173" s="84"/>
      <c r="T173" s="9"/>
      <c r="U173" s="9"/>
      <c r="V173" s="9"/>
      <c r="W173" s="9"/>
      <c r="X173" s="9"/>
      <c r="Y173" s="9"/>
      <c r="Z173" s="9"/>
      <c r="AA173" s="9"/>
      <c r="AB173" s="9"/>
      <c r="AC173" s="9"/>
      <c r="AD173" s="9"/>
      <c r="AE173" s="84"/>
      <c r="AF173" s="9"/>
      <c r="AG173" s="9"/>
      <c r="AH173" s="9"/>
      <c r="AI173" s="9"/>
      <c r="AJ173" s="9"/>
      <c r="AK173" s="9"/>
      <c r="AL173" s="9"/>
      <c r="AM173" s="9"/>
      <c r="AN173" s="9"/>
      <c r="AO173" s="9"/>
      <c r="AP173" s="9"/>
      <c r="AQ173" s="84"/>
      <c r="AR173" s="9"/>
      <c r="AS173" s="9"/>
      <c r="AT173" s="9"/>
      <c r="AU173" s="9"/>
      <c r="AV173" s="9"/>
      <c r="AW173" s="9"/>
      <c r="AX173" s="9"/>
      <c r="AY173" s="9"/>
      <c r="AZ173" s="9"/>
      <c r="BA173" s="9"/>
      <c r="BB173" s="9"/>
      <c r="BC173" s="84"/>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row>
    <row r="175" spans="1:84" ht="21" hidden="1" x14ac:dyDescent="0.65">
      <c r="B175" s="76" t="s">
        <v>124</v>
      </c>
      <c r="C175" s="75"/>
      <c r="D175" s="75"/>
      <c r="E175" s="75"/>
      <c r="F175" s="75"/>
      <c r="G175" s="83"/>
      <c r="H175" s="77"/>
      <c r="I175" s="77"/>
      <c r="J175" s="77"/>
      <c r="K175" s="77"/>
      <c r="L175" s="77"/>
      <c r="M175" s="77"/>
      <c r="N175" s="77"/>
      <c r="O175" s="77"/>
      <c r="P175" s="77"/>
      <c r="Q175" s="77"/>
      <c r="R175" s="77"/>
      <c r="S175" s="83"/>
      <c r="T175" s="77"/>
      <c r="U175" s="77"/>
      <c r="V175" s="77"/>
      <c r="W175" s="77"/>
      <c r="X175" s="77"/>
      <c r="Y175" s="77"/>
      <c r="Z175" s="77"/>
      <c r="AA175" s="77"/>
      <c r="AB175" s="77"/>
      <c r="AC175" s="77"/>
      <c r="AD175" s="77"/>
      <c r="AE175" s="83"/>
      <c r="AF175" s="77"/>
      <c r="AG175" s="77"/>
      <c r="AH175" s="77"/>
      <c r="AI175" s="77"/>
      <c r="AJ175" s="77"/>
      <c r="AK175" s="77"/>
      <c r="AL175" s="77"/>
      <c r="AM175" s="77"/>
      <c r="AN175" s="77"/>
      <c r="AO175" s="77"/>
      <c r="AP175" s="77"/>
      <c r="AQ175" s="83"/>
      <c r="AR175" s="77"/>
      <c r="AS175" s="77"/>
      <c r="AT175" s="77"/>
      <c r="AU175" s="77"/>
      <c r="AV175" s="77"/>
      <c r="AW175" s="77"/>
      <c r="AX175" s="77"/>
      <c r="AY175" s="77"/>
      <c r="AZ175" s="77"/>
      <c r="BA175" s="77"/>
      <c r="BB175" s="77"/>
      <c r="BC175" s="83"/>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12"/>
      <c r="CE175" s="12"/>
      <c r="CF175" s="12"/>
    </row>
    <row r="176" spans="1:84" hidden="1" x14ac:dyDescent="0.5">
      <c r="A176" t="s">
        <v>17</v>
      </c>
      <c r="C176" s="5" t="s">
        <v>125</v>
      </c>
      <c r="F176" t="s">
        <v>113</v>
      </c>
      <c r="G176" s="83"/>
      <c r="H176" s="7"/>
      <c r="I176" s="7"/>
      <c r="J176" s="7"/>
      <c r="K176" s="7"/>
      <c r="L176" s="7"/>
      <c r="M176" s="7"/>
      <c r="N176" s="7"/>
      <c r="O176" s="7"/>
      <c r="P176" s="7"/>
      <c r="Q176" s="7"/>
      <c r="R176" s="7"/>
      <c r="S176" s="83"/>
      <c r="T176" s="7"/>
      <c r="U176" s="7"/>
      <c r="V176" s="7"/>
      <c r="W176" s="7"/>
      <c r="X176" s="7"/>
      <c r="Y176" s="7"/>
      <c r="Z176" s="7"/>
      <c r="AA176" s="7"/>
      <c r="AB176" s="7"/>
      <c r="AC176" s="7"/>
      <c r="AD176" s="7"/>
      <c r="AE176" s="83"/>
      <c r="AF176" s="7"/>
      <c r="AG176" s="7"/>
      <c r="AH176" s="7"/>
      <c r="AI176" s="7"/>
      <c r="AJ176" s="7"/>
      <c r="AK176" s="7"/>
      <c r="AL176" s="7"/>
      <c r="AM176" s="7"/>
      <c r="AN176" s="7"/>
      <c r="AO176" s="7"/>
      <c r="AP176" s="7"/>
      <c r="AQ176" s="83"/>
      <c r="AR176" s="7"/>
      <c r="AS176" s="7"/>
      <c r="AT176" s="7"/>
      <c r="AU176" s="7"/>
      <c r="AV176" s="7"/>
      <c r="AW176" s="7"/>
      <c r="AX176" s="7"/>
      <c r="AY176" s="7"/>
      <c r="AZ176" s="7"/>
      <c r="BA176" s="7"/>
      <c r="BB176" s="7"/>
      <c r="BC176" s="83"/>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row>
    <row r="177" spans="2:81" hidden="1" x14ac:dyDescent="0.5">
      <c r="C177" s="78"/>
      <c r="D177" s="78"/>
      <c r="E177" s="78"/>
      <c r="F177" s="78"/>
      <c r="G177" s="83"/>
      <c r="H177" s="88">
        <v>100000</v>
      </c>
      <c r="I177" s="88">
        <v>100000</v>
      </c>
      <c r="J177" s="88">
        <v>100000</v>
      </c>
      <c r="K177" s="88">
        <v>100000</v>
      </c>
      <c r="L177" s="88"/>
      <c r="M177" s="88"/>
      <c r="N177" s="88"/>
      <c r="O177" s="88"/>
      <c r="P177" s="88"/>
      <c r="Q177" s="88"/>
      <c r="R177" s="7">
        <f t="shared" ref="R177:R185" si="519">SUM(H177:Q177)</f>
        <v>400000</v>
      </c>
      <c r="S177" s="83"/>
      <c r="T177" s="88">
        <v>95000</v>
      </c>
      <c r="U177" s="88">
        <v>75000</v>
      </c>
      <c r="V177" s="88">
        <v>0</v>
      </c>
      <c r="W177" s="88">
        <v>0</v>
      </c>
      <c r="X177" s="88">
        <v>0</v>
      </c>
      <c r="Y177" s="88">
        <v>0</v>
      </c>
      <c r="Z177" s="88"/>
      <c r="AA177" s="88"/>
      <c r="AB177" s="88"/>
      <c r="AC177" s="88"/>
      <c r="AD177" s="7">
        <f t="shared" ref="AD177:AD185" si="520">SUM(T177:AC177)</f>
        <v>170000</v>
      </c>
      <c r="AE177" s="83"/>
      <c r="AF177" s="7">
        <f>T177-H177</f>
        <v>-5000</v>
      </c>
      <c r="AG177" s="7">
        <f t="shared" ref="AG177:AG185" si="521">U177-I177</f>
        <v>-25000</v>
      </c>
      <c r="AH177" s="7">
        <f t="shared" ref="AH177:AH185" si="522">V177-J177</f>
        <v>-100000</v>
      </c>
      <c r="AI177" s="7">
        <f t="shared" ref="AI177:AI185" si="523">W177-K177</f>
        <v>-100000</v>
      </c>
      <c r="AJ177" s="7">
        <f t="shared" ref="AJ177:AJ185" si="524">X177-L177</f>
        <v>0</v>
      </c>
      <c r="AK177" s="7">
        <f t="shared" ref="AK177:AK185" si="525">Y177-M177</f>
        <v>0</v>
      </c>
      <c r="AL177" s="7">
        <f t="shared" ref="AL177:AL185" si="526">Z177-N177</f>
        <v>0</v>
      </c>
      <c r="AM177" s="7">
        <f t="shared" ref="AM177:AM185" si="527">AA177-O177</f>
        <v>0</v>
      </c>
      <c r="AN177" s="7">
        <f t="shared" ref="AN177:AN185" si="528">AB177-P177</f>
        <v>0</v>
      </c>
      <c r="AO177" s="7">
        <f t="shared" ref="AO177:AO185" si="529">AC177-Q177</f>
        <v>0</v>
      </c>
      <c r="AP177" s="7">
        <f t="shared" ref="AP177:AP185" si="530">SUM(AF177:AO177)</f>
        <v>-230000</v>
      </c>
      <c r="AQ177" s="83"/>
      <c r="AR177" s="11">
        <f>AF177</f>
        <v>-5000</v>
      </c>
      <c r="AS177" s="7">
        <f>IF(OR(AG177="",AG177=0),"",AG177-AF177)</f>
        <v>-20000</v>
      </c>
      <c r="AT177" s="7">
        <f t="shared" ref="AT177:AT185" si="531">IF(OR(AH177="",AH177=0),"",AH177-AG177)</f>
        <v>-75000</v>
      </c>
      <c r="AU177" s="7">
        <f t="shared" ref="AU177:AU185" si="532">IF(OR(AI177="",AI177=0),"",AI177-AH177)</f>
        <v>0</v>
      </c>
      <c r="AV177" s="7" t="str">
        <f t="shared" ref="AV177:AV185" si="533">IF(OR(AJ177="",AJ177=0),"",AJ177-AI177)</f>
        <v/>
      </c>
      <c r="AW177" s="7" t="str">
        <f t="shared" ref="AW177:AW185" si="534">IF(OR(AK177="",AK177=0),"",AK177-AJ177)</f>
        <v/>
      </c>
      <c r="AX177" s="7" t="str">
        <f t="shared" ref="AX177:AX185" si="535">IF(OR(AL177="",AL177=0),"",AL177-AK177)</f>
        <v/>
      </c>
      <c r="AY177" s="7" t="str">
        <f t="shared" ref="AY177:AY185" si="536">IF(OR(AM177="",AM177=0),"",AM177-AL177)</f>
        <v/>
      </c>
      <c r="AZ177" s="7" t="str">
        <f t="shared" ref="AZ177:AZ185" si="537">IF(OR(AN177="",AN177=0),"",AN177-AM177)</f>
        <v/>
      </c>
      <c r="BA177" s="7" t="str">
        <f t="shared" ref="BA177:BA185" si="538">IF(OR(AO177="",AO177=0),"",AO177-AN177)</f>
        <v/>
      </c>
      <c r="BB177" s="7">
        <f t="shared" ref="BB177:BB185" si="539">SUM(AR177:BA177)</f>
        <v>-100000</v>
      </c>
      <c r="BC177" s="83"/>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row>
    <row r="178" spans="2:81" hidden="1" x14ac:dyDescent="0.5">
      <c r="C178" s="78"/>
      <c r="D178" s="78"/>
      <c r="E178" s="78"/>
      <c r="F178" s="78"/>
      <c r="G178" s="83"/>
      <c r="H178" s="88">
        <v>1</v>
      </c>
      <c r="I178" s="88">
        <v>1</v>
      </c>
      <c r="J178" s="88">
        <v>1</v>
      </c>
      <c r="K178" s="88">
        <v>1</v>
      </c>
      <c r="L178" s="88">
        <v>1</v>
      </c>
      <c r="M178" s="88">
        <v>1</v>
      </c>
      <c r="N178" s="88"/>
      <c r="O178" s="88"/>
      <c r="P178" s="88"/>
      <c r="Q178" s="88"/>
      <c r="R178" s="7">
        <f t="shared" si="519"/>
        <v>6</v>
      </c>
      <c r="S178" s="83"/>
      <c r="T178" s="88">
        <v>1</v>
      </c>
      <c r="U178" s="88">
        <v>1</v>
      </c>
      <c r="V178" s="88">
        <v>1</v>
      </c>
      <c r="W178" s="88">
        <v>1</v>
      </c>
      <c r="X178" s="88">
        <v>1</v>
      </c>
      <c r="Y178" s="88">
        <v>1</v>
      </c>
      <c r="Z178" s="88"/>
      <c r="AA178" s="88"/>
      <c r="AB178" s="88"/>
      <c r="AC178" s="88"/>
      <c r="AD178" s="7">
        <f t="shared" si="520"/>
        <v>6</v>
      </c>
      <c r="AE178" s="83"/>
      <c r="AF178" s="7">
        <f t="shared" ref="AF178:AF185" si="540">T178-H178</f>
        <v>0</v>
      </c>
      <c r="AG178" s="7">
        <f t="shared" si="521"/>
        <v>0</v>
      </c>
      <c r="AH178" s="7">
        <f t="shared" si="522"/>
        <v>0</v>
      </c>
      <c r="AI178" s="7">
        <f t="shared" si="523"/>
        <v>0</v>
      </c>
      <c r="AJ178" s="7">
        <f t="shared" si="524"/>
        <v>0</v>
      </c>
      <c r="AK178" s="7">
        <f t="shared" si="525"/>
        <v>0</v>
      </c>
      <c r="AL178" s="7">
        <f t="shared" si="526"/>
        <v>0</v>
      </c>
      <c r="AM178" s="7">
        <f t="shared" si="527"/>
        <v>0</v>
      </c>
      <c r="AN178" s="7">
        <f t="shared" si="528"/>
        <v>0</v>
      </c>
      <c r="AO178" s="7">
        <f t="shared" si="529"/>
        <v>0</v>
      </c>
      <c r="AP178" s="7">
        <f t="shared" si="530"/>
        <v>0</v>
      </c>
      <c r="AQ178" s="83"/>
      <c r="AR178" s="7">
        <f t="shared" ref="AR178:AR185" si="541">AF178</f>
        <v>0</v>
      </c>
      <c r="AS178" s="7" t="str">
        <f t="shared" ref="AS178:AS185" si="542">IF(OR(AG178="",AG178=0),"",AG178-AF178)</f>
        <v/>
      </c>
      <c r="AT178" s="7" t="str">
        <f t="shared" si="531"/>
        <v/>
      </c>
      <c r="AU178" s="7" t="str">
        <f t="shared" si="532"/>
        <v/>
      </c>
      <c r="AV178" s="7" t="str">
        <f t="shared" si="533"/>
        <v/>
      </c>
      <c r="AW178" s="7" t="str">
        <f t="shared" si="534"/>
        <v/>
      </c>
      <c r="AX178" s="7" t="str">
        <f t="shared" si="535"/>
        <v/>
      </c>
      <c r="AY178" s="7" t="str">
        <f t="shared" si="536"/>
        <v/>
      </c>
      <c r="AZ178" s="7" t="str">
        <f t="shared" si="537"/>
        <v/>
      </c>
      <c r="BA178" s="7" t="str">
        <f t="shared" si="538"/>
        <v/>
      </c>
      <c r="BB178" s="7">
        <f t="shared" si="539"/>
        <v>0</v>
      </c>
      <c r="BC178" s="83"/>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row>
    <row r="179" spans="2:81" hidden="1" x14ac:dyDescent="0.5">
      <c r="C179" s="78"/>
      <c r="D179" s="78"/>
      <c r="E179" s="78"/>
      <c r="F179" s="78"/>
      <c r="G179" s="83"/>
      <c r="H179" s="88">
        <v>1</v>
      </c>
      <c r="I179" s="88"/>
      <c r="J179" s="88"/>
      <c r="K179" s="88"/>
      <c r="L179" s="88"/>
      <c r="M179" s="88"/>
      <c r="N179" s="88"/>
      <c r="O179" s="88"/>
      <c r="P179" s="88"/>
      <c r="Q179" s="88"/>
      <c r="R179" s="7">
        <f t="shared" si="519"/>
        <v>1</v>
      </c>
      <c r="S179" s="83"/>
      <c r="T179" s="88">
        <v>1</v>
      </c>
      <c r="U179" s="88"/>
      <c r="V179" s="88"/>
      <c r="W179" s="88"/>
      <c r="X179" s="88"/>
      <c r="Y179" s="88"/>
      <c r="Z179" s="88"/>
      <c r="AA179" s="88"/>
      <c r="AB179" s="88"/>
      <c r="AC179" s="88"/>
      <c r="AD179" s="7">
        <f t="shared" si="520"/>
        <v>1</v>
      </c>
      <c r="AE179" s="83"/>
      <c r="AF179" s="7">
        <f t="shared" si="540"/>
        <v>0</v>
      </c>
      <c r="AG179" s="7">
        <f t="shared" si="521"/>
        <v>0</v>
      </c>
      <c r="AH179" s="7">
        <f t="shared" si="522"/>
        <v>0</v>
      </c>
      <c r="AI179" s="7">
        <f t="shared" si="523"/>
        <v>0</v>
      </c>
      <c r="AJ179" s="7">
        <f t="shared" si="524"/>
        <v>0</v>
      </c>
      <c r="AK179" s="7">
        <f t="shared" si="525"/>
        <v>0</v>
      </c>
      <c r="AL179" s="7">
        <f t="shared" si="526"/>
        <v>0</v>
      </c>
      <c r="AM179" s="7">
        <f t="shared" si="527"/>
        <v>0</v>
      </c>
      <c r="AN179" s="7">
        <f t="shared" si="528"/>
        <v>0</v>
      </c>
      <c r="AO179" s="7">
        <f t="shared" si="529"/>
        <v>0</v>
      </c>
      <c r="AP179" s="7">
        <f t="shared" si="530"/>
        <v>0</v>
      </c>
      <c r="AQ179" s="83"/>
      <c r="AR179" s="7">
        <f t="shared" si="541"/>
        <v>0</v>
      </c>
      <c r="AS179" s="7" t="str">
        <f t="shared" si="542"/>
        <v/>
      </c>
      <c r="AT179" s="7" t="str">
        <f t="shared" si="531"/>
        <v/>
      </c>
      <c r="AU179" s="7" t="str">
        <f t="shared" si="532"/>
        <v/>
      </c>
      <c r="AV179" s="7" t="str">
        <f t="shared" si="533"/>
        <v/>
      </c>
      <c r="AW179" s="7" t="str">
        <f t="shared" si="534"/>
        <v/>
      </c>
      <c r="AX179" s="7" t="str">
        <f t="shared" si="535"/>
        <v/>
      </c>
      <c r="AY179" s="7" t="str">
        <f t="shared" si="536"/>
        <v/>
      </c>
      <c r="AZ179" s="7" t="str">
        <f t="shared" si="537"/>
        <v/>
      </c>
      <c r="BA179" s="7" t="str">
        <f t="shared" si="538"/>
        <v/>
      </c>
      <c r="BB179" s="7">
        <f t="shared" si="539"/>
        <v>0</v>
      </c>
      <c r="BC179" s="83"/>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row>
    <row r="180" spans="2:81" hidden="1" x14ac:dyDescent="0.5">
      <c r="C180" s="78"/>
      <c r="D180" s="78"/>
      <c r="E180" s="78"/>
      <c r="F180" s="78"/>
      <c r="G180" s="83"/>
      <c r="H180" s="88">
        <v>1</v>
      </c>
      <c r="I180" s="88"/>
      <c r="J180" s="88"/>
      <c r="K180" s="88"/>
      <c r="L180" s="88"/>
      <c r="M180" s="88"/>
      <c r="N180" s="88"/>
      <c r="O180" s="88"/>
      <c r="P180" s="88"/>
      <c r="Q180" s="88"/>
      <c r="R180" s="7">
        <f t="shared" si="519"/>
        <v>1</v>
      </c>
      <c r="S180" s="83"/>
      <c r="T180" s="88">
        <v>1</v>
      </c>
      <c r="U180" s="88"/>
      <c r="V180" s="88"/>
      <c r="W180" s="88"/>
      <c r="X180" s="88"/>
      <c r="Y180" s="88"/>
      <c r="Z180" s="88"/>
      <c r="AA180" s="88"/>
      <c r="AB180" s="88"/>
      <c r="AC180" s="88"/>
      <c r="AD180" s="7">
        <f t="shared" si="520"/>
        <v>1</v>
      </c>
      <c r="AE180" s="83"/>
      <c r="AF180" s="7">
        <f t="shared" si="540"/>
        <v>0</v>
      </c>
      <c r="AG180" s="7">
        <f t="shared" si="521"/>
        <v>0</v>
      </c>
      <c r="AH180" s="7">
        <f t="shared" si="522"/>
        <v>0</v>
      </c>
      <c r="AI180" s="7">
        <f t="shared" si="523"/>
        <v>0</v>
      </c>
      <c r="AJ180" s="7">
        <f t="shared" si="524"/>
        <v>0</v>
      </c>
      <c r="AK180" s="7">
        <f t="shared" si="525"/>
        <v>0</v>
      </c>
      <c r="AL180" s="7">
        <f t="shared" si="526"/>
        <v>0</v>
      </c>
      <c r="AM180" s="7">
        <f t="shared" si="527"/>
        <v>0</v>
      </c>
      <c r="AN180" s="7">
        <f t="shared" si="528"/>
        <v>0</v>
      </c>
      <c r="AO180" s="7">
        <f t="shared" si="529"/>
        <v>0</v>
      </c>
      <c r="AP180" s="7">
        <f t="shared" si="530"/>
        <v>0</v>
      </c>
      <c r="AQ180" s="83"/>
      <c r="AR180" s="7">
        <f t="shared" si="541"/>
        <v>0</v>
      </c>
      <c r="AS180" s="7" t="str">
        <f t="shared" si="542"/>
        <v/>
      </c>
      <c r="AT180" s="7" t="str">
        <f t="shared" si="531"/>
        <v/>
      </c>
      <c r="AU180" s="7" t="str">
        <f t="shared" si="532"/>
        <v/>
      </c>
      <c r="AV180" s="7" t="str">
        <f t="shared" si="533"/>
        <v/>
      </c>
      <c r="AW180" s="7" t="str">
        <f t="shared" si="534"/>
        <v/>
      </c>
      <c r="AX180" s="7" t="str">
        <f t="shared" si="535"/>
        <v/>
      </c>
      <c r="AY180" s="7" t="str">
        <f t="shared" si="536"/>
        <v/>
      </c>
      <c r="AZ180" s="7" t="str">
        <f t="shared" si="537"/>
        <v/>
      </c>
      <c r="BA180" s="7" t="str">
        <f t="shared" si="538"/>
        <v/>
      </c>
      <c r="BB180" s="7">
        <f t="shared" si="539"/>
        <v>0</v>
      </c>
      <c r="BC180" s="83"/>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row>
    <row r="181" spans="2:81" hidden="1" x14ac:dyDescent="0.5">
      <c r="C181" s="78"/>
      <c r="D181" s="78"/>
      <c r="E181" s="78"/>
      <c r="F181" s="78"/>
      <c r="G181" s="83"/>
      <c r="H181" s="88">
        <v>1</v>
      </c>
      <c r="I181" s="88"/>
      <c r="J181" s="88"/>
      <c r="K181" s="88"/>
      <c r="L181" s="88"/>
      <c r="M181" s="88"/>
      <c r="N181" s="88"/>
      <c r="O181" s="88"/>
      <c r="P181" s="88"/>
      <c r="Q181" s="88"/>
      <c r="R181" s="7">
        <f t="shared" si="519"/>
        <v>1</v>
      </c>
      <c r="S181" s="83"/>
      <c r="T181" s="88">
        <v>1</v>
      </c>
      <c r="U181" s="88"/>
      <c r="V181" s="88"/>
      <c r="W181" s="88"/>
      <c r="X181" s="88"/>
      <c r="Y181" s="88"/>
      <c r="Z181" s="88"/>
      <c r="AA181" s="88"/>
      <c r="AB181" s="88"/>
      <c r="AC181" s="88"/>
      <c r="AD181" s="7">
        <f t="shared" si="520"/>
        <v>1</v>
      </c>
      <c r="AE181" s="83"/>
      <c r="AF181" s="7">
        <f t="shared" si="540"/>
        <v>0</v>
      </c>
      <c r="AG181" s="7">
        <f t="shared" si="521"/>
        <v>0</v>
      </c>
      <c r="AH181" s="7">
        <f t="shared" si="522"/>
        <v>0</v>
      </c>
      <c r="AI181" s="7">
        <f t="shared" si="523"/>
        <v>0</v>
      </c>
      <c r="AJ181" s="7">
        <f t="shared" si="524"/>
        <v>0</v>
      </c>
      <c r="AK181" s="7">
        <f t="shared" si="525"/>
        <v>0</v>
      </c>
      <c r="AL181" s="7">
        <f t="shared" si="526"/>
        <v>0</v>
      </c>
      <c r="AM181" s="7">
        <f t="shared" si="527"/>
        <v>0</v>
      </c>
      <c r="AN181" s="7">
        <f t="shared" si="528"/>
        <v>0</v>
      </c>
      <c r="AO181" s="7">
        <f t="shared" si="529"/>
        <v>0</v>
      </c>
      <c r="AP181" s="7">
        <f t="shared" si="530"/>
        <v>0</v>
      </c>
      <c r="AQ181" s="83"/>
      <c r="AR181" s="7">
        <f t="shared" si="541"/>
        <v>0</v>
      </c>
      <c r="AS181" s="7" t="str">
        <f t="shared" si="542"/>
        <v/>
      </c>
      <c r="AT181" s="7" t="str">
        <f t="shared" si="531"/>
        <v/>
      </c>
      <c r="AU181" s="7" t="str">
        <f t="shared" si="532"/>
        <v/>
      </c>
      <c r="AV181" s="7" t="str">
        <f t="shared" si="533"/>
        <v/>
      </c>
      <c r="AW181" s="7" t="str">
        <f t="shared" si="534"/>
        <v/>
      </c>
      <c r="AX181" s="7" t="str">
        <f t="shared" si="535"/>
        <v/>
      </c>
      <c r="AY181" s="7" t="str">
        <f t="shared" si="536"/>
        <v/>
      </c>
      <c r="AZ181" s="7" t="str">
        <f t="shared" si="537"/>
        <v/>
      </c>
      <c r="BA181" s="7" t="str">
        <f t="shared" si="538"/>
        <v/>
      </c>
      <c r="BB181" s="7">
        <f t="shared" si="539"/>
        <v>0</v>
      </c>
      <c r="BC181" s="83"/>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row>
    <row r="182" spans="2:81" hidden="1" x14ac:dyDescent="0.5">
      <c r="C182" s="78"/>
      <c r="D182" s="78"/>
      <c r="E182" s="78"/>
      <c r="F182" s="78"/>
      <c r="G182" s="83"/>
      <c r="H182" s="88">
        <v>1</v>
      </c>
      <c r="I182" s="88"/>
      <c r="J182" s="88"/>
      <c r="K182" s="88"/>
      <c r="L182" s="88"/>
      <c r="M182" s="88"/>
      <c r="N182" s="88"/>
      <c r="O182" s="88"/>
      <c r="P182" s="88"/>
      <c r="Q182" s="88"/>
      <c r="R182" s="7">
        <f t="shared" si="519"/>
        <v>1</v>
      </c>
      <c r="S182" s="83"/>
      <c r="T182" s="88">
        <v>1</v>
      </c>
      <c r="U182" s="88"/>
      <c r="V182" s="88"/>
      <c r="W182" s="88"/>
      <c r="X182" s="88"/>
      <c r="Y182" s="88"/>
      <c r="Z182" s="88"/>
      <c r="AA182" s="88"/>
      <c r="AB182" s="88"/>
      <c r="AC182" s="88"/>
      <c r="AD182" s="7">
        <f t="shared" si="520"/>
        <v>1</v>
      </c>
      <c r="AE182" s="83"/>
      <c r="AF182" s="7">
        <f t="shared" si="540"/>
        <v>0</v>
      </c>
      <c r="AG182" s="7">
        <f t="shared" si="521"/>
        <v>0</v>
      </c>
      <c r="AH182" s="7">
        <f t="shared" si="522"/>
        <v>0</v>
      </c>
      <c r="AI182" s="7">
        <f t="shared" si="523"/>
        <v>0</v>
      </c>
      <c r="AJ182" s="7">
        <f t="shared" si="524"/>
        <v>0</v>
      </c>
      <c r="AK182" s="7">
        <f t="shared" si="525"/>
        <v>0</v>
      </c>
      <c r="AL182" s="7">
        <f t="shared" si="526"/>
        <v>0</v>
      </c>
      <c r="AM182" s="7">
        <f t="shared" si="527"/>
        <v>0</v>
      </c>
      <c r="AN182" s="7">
        <f t="shared" si="528"/>
        <v>0</v>
      </c>
      <c r="AO182" s="7">
        <f t="shared" si="529"/>
        <v>0</v>
      </c>
      <c r="AP182" s="7">
        <f t="shared" si="530"/>
        <v>0</v>
      </c>
      <c r="AQ182" s="83"/>
      <c r="AR182" s="7">
        <f t="shared" si="541"/>
        <v>0</v>
      </c>
      <c r="AS182" s="7" t="str">
        <f t="shared" si="542"/>
        <v/>
      </c>
      <c r="AT182" s="7" t="str">
        <f t="shared" si="531"/>
        <v/>
      </c>
      <c r="AU182" s="7" t="str">
        <f t="shared" si="532"/>
        <v/>
      </c>
      <c r="AV182" s="7" t="str">
        <f t="shared" si="533"/>
        <v/>
      </c>
      <c r="AW182" s="7" t="str">
        <f t="shared" si="534"/>
        <v/>
      </c>
      <c r="AX182" s="7" t="str">
        <f t="shared" si="535"/>
        <v/>
      </c>
      <c r="AY182" s="7" t="str">
        <f t="shared" si="536"/>
        <v/>
      </c>
      <c r="AZ182" s="7" t="str">
        <f t="shared" si="537"/>
        <v/>
      </c>
      <c r="BA182" s="7" t="str">
        <f t="shared" si="538"/>
        <v/>
      </c>
      <c r="BB182" s="7">
        <f t="shared" si="539"/>
        <v>0</v>
      </c>
      <c r="BC182" s="83"/>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row>
    <row r="183" spans="2:81" hidden="1" x14ac:dyDescent="0.5">
      <c r="C183" s="78"/>
      <c r="D183" s="78"/>
      <c r="E183" s="78"/>
      <c r="F183" s="78"/>
      <c r="G183" s="83"/>
      <c r="H183" s="88">
        <v>1</v>
      </c>
      <c r="I183" s="88"/>
      <c r="J183" s="88"/>
      <c r="K183" s="88"/>
      <c r="L183" s="88"/>
      <c r="M183" s="88"/>
      <c r="N183" s="88"/>
      <c r="O183" s="88"/>
      <c r="P183" s="88"/>
      <c r="Q183" s="88"/>
      <c r="R183" s="7">
        <f t="shared" si="519"/>
        <v>1</v>
      </c>
      <c r="S183" s="83"/>
      <c r="T183" s="88">
        <v>1</v>
      </c>
      <c r="U183" s="88"/>
      <c r="V183" s="88"/>
      <c r="W183" s="88"/>
      <c r="X183" s="88"/>
      <c r="Y183" s="88"/>
      <c r="Z183" s="88"/>
      <c r="AA183" s="88"/>
      <c r="AB183" s="88"/>
      <c r="AC183" s="88"/>
      <c r="AD183" s="7">
        <f t="shared" si="520"/>
        <v>1</v>
      </c>
      <c r="AE183" s="83"/>
      <c r="AF183" s="7">
        <f t="shared" si="540"/>
        <v>0</v>
      </c>
      <c r="AG183" s="7">
        <f t="shared" si="521"/>
        <v>0</v>
      </c>
      <c r="AH183" s="7">
        <f t="shared" si="522"/>
        <v>0</v>
      </c>
      <c r="AI183" s="7">
        <f t="shared" si="523"/>
        <v>0</v>
      </c>
      <c r="AJ183" s="7">
        <f t="shared" si="524"/>
        <v>0</v>
      </c>
      <c r="AK183" s="7">
        <f t="shared" si="525"/>
        <v>0</v>
      </c>
      <c r="AL183" s="7">
        <f t="shared" si="526"/>
        <v>0</v>
      </c>
      <c r="AM183" s="7">
        <f t="shared" si="527"/>
        <v>0</v>
      </c>
      <c r="AN183" s="7">
        <f t="shared" si="528"/>
        <v>0</v>
      </c>
      <c r="AO183" s="7">
        <f t="shared" si="529"/>
        <v>0</v>
      </c>
      <c r="AP183" s="7">
        <f t="shared" si="530"/>
        <v>0</v>
      </c>
      <c r="AQ183" s="83"/>
      <c r="AR183" s="7">
        <f t="shared" si="541"/>
        <v>0</v>
      </c>
      <c r="AS183" s="7" t="str">
        <f t="shared" si="542"/>
        <v/>
      </c>
      <c r="AT183" s="7" t="str">
        <f t="shared" si="531"/>
        <v/>
      </c>
      <c r="AU183" s="7" t="str">
        <f t="shared" si="532"/>
        <v/>
      </c>
      <c r="AV183" s="7" t="str">
        <f t="shared" si="533"/>
        <v/>
      </c>
      <c r="AW183" s="7" t="str">
        <f t="shared" si="534"/>
        <v/>
      </c>
      <c r="AX183" s="7" t="str">
        <f t="shared" si="535"/>
        <v/>
      </c>
      <c r="AY183" s="7" t="str">
        <f t="shared" si="536"/>
        <v/>
      </c>
      <c r="AZ183" s="7" t="str">
        <f t="shared" si="537"/>
        <v/>
      </c>
      <c r="BA183" s="7" t="str">
        <f t="shared" si="538"/>
        <v/>
      </c>
      <c r="BB183" s="7">
        <f t="shared" si="539"/>
        <v>0</v>
      </c>
      <c r="BC183" s="83"/>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row>
    <row r="184" spans="2:81" hidden="1" x14ac:dyDescent="0.5">
      <c r="C184" s="78"/>
      <c r="D184" s="78"/>
      <c r="E184" s="78"/>
      <c r="F184" s="78"/>
      <c r="G184" s="83"/>
      <c r="H184" s="88">
        <v>1</v>
      </c>
      <c r="I184" s="88"/>
      <c r="J184" s="88"/>
      <c r="K184" s="88"/>
      <c r="L184" s="88"/>
      <c r="M184" s="88"/>
      <c r="N184" s="88"/>
      <c r="O184" s="88"/>
      <c r="P184" s="88"/>
      <c r="Q184" s="88"/>
      <c r="R184" s="7">
        <f t="shared" si="519"/>
        <v>1</v>
      </c>
      <c r="S184" s="83"/>
      <c r="T184" s="88">
        <v>1</v>
      </c>
      <c r="U184" s="88"/>
      <c r="V184" s="88"/>
      <c r="W184" s="88"/>
      <c r="X184" s="88"/>
      <c r="Y184" s="88"/>
      <c r="Z184" s="88"/>
      <c r="AA184" s="88"/>
      <c r="AB184" s="88"/>
      <c r="AC184" s="88"/>
      <c r="AD184" s="7">
        <f t="shared" si="520"/>
        <v>1</v>
      </c>
      <c r="AE184" s="83"/>
      <c r="AF184" s="7">
        <f t="shared" si="540"/>
        <v>0</v>
      </c>
      <c r="AG184" s="7">
        <f t="shared" si="521"/>
        <v>0</v>
      </c>
      <c r="AH184" s="7">
        <f t="shared" si="522"/>
        <v>0</v>
      </c>
      <c r="AI184" s="7">
        <f t="shared" si="523"/>
        <v>0</v>
      </c>
      <c r="AJ184" s="7">
        <f t="shared" si="524"/>
        <v>0</v>
      </c>
      <c r="AK184" s="7">
        <f t="shared" si="525"/>
        <v>0</v>
      </c>
      <c r="AL184" s="7">
        <f t="shared" si="526"/>
        <v>0</v>
      </c>
      <c r="AM184" s="7">
        <f t="shared" si="527"/>
        <v>0</v>
      </c>
      <c r="AN184" s="7">
        <f t="shared" si="528"/>
        <v>0</v>
      </c>
      <c r="AO184" s="7">
        <f t="shared" si="529"/>
        <v>0</v>
      </c>
      <c r="AP184" s="7">
        <f t="shared" si="530"/>
        <v>0</v>
      </c>
      <c r="AQ184" s="83"/>
      <c r="AR184" s="7">
        <f t="shared" si="541"/>
        <v>0</v>
      </c>
      <c r="AS184" s="7" t="str">
        <f t="shared" si="542"/>
        <v/>
      </c>
      <c r="AT184" s="7" t="str">
        <f t="shared" si="531"/>
        <v/>
      </c>
      <c r="AU184" s="7" t="str">
        <f t="shared" si="532"/>
        <v/>
      </c>
      <c r="AV184" s="7" t="str">
        <f t="shared" si="533"/>
        <v/>
      </c>
      <c r="AW184" s="7" t="str">
        <f t="shared" si="534"/>
        <v/>
      </c>
      <c r="AX184" s="7" t="str">
        <f t="shared" si="535"/>
        <v/>
      </c>
      <c r="AY184" s="7" t="str">
        <f t="shared" si="536"/>
        <v/>
      </c>
      <c r="AZ184" s="7" t="str">
        <f t="shared" si="537"/>
        <v/>
      </c>
      <c r="BA184" s="7" t="str">
        <f t="shared" si="538"/>
        <v/>
      </c>
      <c r="BB184" s="7">
        <f t="shared" si="539"/>
        <v>0</v>
      </c>
      <c r="BC184" s="83"/>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row>
    <row r="185" spans="2:81" hidden="1" x14ac:dyDescent="0.5">
      <c r="C185" s="90"/>
      <c r="D185" s="90"/>
      <c r="E185" s="90"/>
      <c r="F185" s="90"/>
      <c r="G185" s="84"/>
      <c r="H185" s="89">
        <v>1</v>
      </c>
      <c r="I185" s="89"/>
      <c r="J185" s="89"/>
      <c r="K185" s="89"/>
      <c r="L185" s="89"/>
      <c r="M185" s="89"/>
      <c r="N185" s="89"/>
      <c r="O185" s="89"/>
      <c r="P185" s="89"/>
      <c r="Q185" s="89"/>
      <c r="R185" s="8">
        <f t="shared" si="519"/>
        <v>1</v>
      </c>
      <c r="S185" s="84"/>
      <c r="T185" s="89">
        <v>1</v>
      </c>
      <c r="U185" s="89"/>
      <c r="V185" s="89"/>
      <c r="W185" s="89"/>
      <c r="X185" s="89"/>
      <c r="Y185" s="89"/>
      <c r="Z185" s="89"/>
      <c r="AA185" s="89"/>
      <c r="AB185" s="89"/>
      <c r="AC185" s="89"/>
      <c r="AD185" s="8">
        <f t="shared" si="520"/>
        <v>1</v>
      </c>
      <c r="AE185" s="84"/>
      <c r="AF185" s="8">
        <f t="shared" si="540"/>
        <v>0</v>
      </c>
      <c r="AG185" s="8">
        <f t="shared" si="521"/>
        <v>0</v>
      </c>
      <c r="AH185" s="8">
        <f t="shared" si="522"/>
        <v>0</v>
      </c>
      <c r="AI185" s="8">
        <f t="shared" si="523"/>
        <v>0</v>
      </c>
      <c r="AJ185" s="8">
        <f t="shared" si="524"/>
        <v>0</v>
      </c>
      <c r="AK185" s="8">
        <f t="shared" si="525"/>
        <v>0</v>
      </c>
      <c r="AL185" s="8">
        <f t="shared" si="526"/>
        <v>0</v>
      </c>
      <c r="AM185" s="8">
        <f t="shared" si="527"/>
        <v>0</v>
      </c>
      <c r="AN185" s="8">
        <f t="shared" si="528"/>
        <v>0</v>
      </c>
      <c r="AO185" s="8">
        <f t="shared" si="529"/>
        <v>0</v>
      </c>
      <c r="AP185" s="8">
        <f t="shared" si="530"/>
        <v>0</v>
      </c>
      <c r="AQ185" s="84"/>
      <c r="AR185" s="8">
        <f t="shared" si="541"/>
        <v>0</v>
      </c>
      <c r="AS185" s="8" t="str">
        <f t="shared" si="542"/>
        <v/>
      </c>
      <c r="AT185" s="8" t="str">
        <f t="shared" si="531"/>
        <v/>
      </c>
      <c r="AU185" s="8" t="str">
        <f t="shared" si="532"/>
        <v/>
      </c>
      <c r="AV185" s="8" t="str">
        <f t="shared" si="533"/>
        <v/>
      </c>
      <c r="AW185" s="8" t="str">
        <f t="shared" si="534"/>
        <v/>
      </c>
      <c r="AX185" s="8" t="str">
        <f t="shared" si="535"/>
        <v/>
      </c>
      <c r="AY185" s="8" t="str">
        <f t="shared" si="536"/>
        <v/>
      </c>
      <c r="AZ185" s="8" t="str">
        <f t="shared" si="537"/>
        <v/>
      </c>
      <c r="BA185" s="8" t="str">
        <f t="shared" si="538"/>
        <v/>
      </c>
      <c r="BB185" s="8">
        <f t="shared" si="539"/>
        <v>0</v>
      </c>
      <c r="BC185" s="84"/>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row>
    <row r="186" spans="2:81" hidden="1" x14ac:dyDescent="0.5">
      <c r="C186" s="6" t="s">
        <v>126</v>
      </c>
      <c r="D186" s="2"/>
      <c r="E186" s="2"/>
      <c r="F186" s="2"/>
      <c r="G186" s="83"/>
      <c r="H186" s="9">
        <f>SUBTOTAL(9,H176:H185)</f>
        <v>100008</v>
      </c>
      <c r="I186" s="9">
        <f t="shared" ref="I186:R186" si="543">SUBTOTAL(9,I175:I185)</f>
        <v>100001</v>
      </c>
      <c r="J186" s="9">
        <f t="shared" si="543"/>
        <v>100001</v>
      </c>
      <c r="K186" s="9">
        <f t="shared" si="543"/>
        <v>100001</v>
      </c>
      <c r="L186" s="9">
        <f t="shared" si="543"/>
        <v>1</v>
      </c>
      <c r="M186" s="9">
        <f t="shared" si="543"/>
        <v>1</v>
      </c>
      <c r="N186" s="9">
        <f t="shared" si="543"/>
        <v>0</v>
      </c>
      <c r="O186" s="9">
        <f t="shared" si="543"/>
        <v>0</v>
      </c>
      <c r="P186" s="9">
        <f t="shared" si="543"/>
        <v>0</v>
      </c>
      <c r="Q186" s="9">
        <f t="shared" si="543"/>
        <v>0</v>
      </c>
      <c r="R186" s="9">
        <f t="shared" si="543"/>
        <v>400013</v>
      </c>
      <c r="S186" s="83"/>
      <c r="T186" s="9">
        <f>SUBTOTAL(9,T176:T185)</f>
        <v>95008</v>
      </c>
      <c r="U186" s="9">
        <f t="shared" ref="U186:AD186" si="544">SUBTOTAL(9,U175:U185)</f>
        <v>75001</v>
      </c>
      <c r="V186" s="9">
        <f t="shared" si="544"/>
        <v>1</v>
      </c>
      <c r="W186" s="9">
        <f t="shared" si="544"/>
        <v>1</v>
      </c>
      <c r="X186" s="9">
        <f t="shared" si="544"/>
        <v>1</v>
      </c>
      <c r="Y186" s="9">
        <f t="shared" si="544"/>
        <v>1</v>
      </c>
      <c r="Z186" s="9">
        <f t="shared" si="544"/>
        <v>0</v>
      </c>
      <c r="AA186" s="9">
        <f t="shared" si="544"/>
        <v>0</v>
      </c>
      <c r="AB186" s="9">
        <f t="shared" si="544"/>
        <v>0</v>
      </c>
      <c r="AC186" s="9">
        <f t="shared" si="544"/>
        <v>0</v>
      </c>
      <c r="AD186" s="9">
        <f t="shared" si="544"/>
        <v>170013</v>
      </c>
      <c r="AE186" s="83"/>
      <c r="AF186" s="9">
        <f>SUBTOTAL(9,AF176:AF185)</f>
        <v>-5000</v>
      </c>
      <c r="AG186" s="9">
        <f t="shared" ref="AG186:AP186" si="545">SUBTOTAL(9,AG175:AG185)</f>
        <v>-25000</v>
      </c>
      <c r="AH186" s="9">
        <f t="shared" si="545"/>
        <v>-100000</v>
      </c>
      <c r="AI186" s="9">
        <f t="shared" si="545"/>
        <v>-100000</v>
      </c>
      <c r="AJ186" s="9">
        <f t="shared" si="545"/>
        <v>0</v>
      </c>
      <c r="AK186" s="9">
        <f t="shared" si="545"/>
        <v>0</v>
      </c>
      <c r="AL186" s="9">
        <f t="shared" si="545"/>
        <v>0</v>
      </c>
      <c r="AM186" s="9">
        <f t="shared" si="545"/>
        <v>0</v>
      </c>
      <c r="AN186" s="9">
        <f t="shared" si="545"/>
        <v>0</v>
      </c>
      <c r="AO186" s="9">
        <f t="shared" si="545"/>
        <v>0</v>
      </c>
      <c r="AP186" s="9">
        <f t="shared" si="545"/>
        <v>-230000</v>
      </c>
      <c r="AQ186" s="83"/>
      <c r="AR186" s="9">
        <f t="shared" ref="AR186:BB186" si="546">SUBTOTAL(9,AR175:AR185)</f>
        <v>-5000</v>
      </c>
      <c r="AS186" s="9">
        <f t="shared" si="546"/>
        <v>-20000</v>
      </c>
      <c r="AT186" s="9">
        <f t="shared" si="546"/>
        <v>-75000</v>
      </c>
      <c r="AU186" s="9">
        <f t="shared" si="546"/>
        <v>0</v>
      </c>
      <c r="AV186" s="9">
        <f t="shared" si="546"/>
        <v>0</v>
      </c>
      <c r="AW186" s="9">
        <f t="shared" si="546"/>
        <v>0</v>
      </c>
      <c r="AX186" s="9">
        <f t="shared" si="546"/>
        <v>0</v>
      </c>
      <c r="AY186" s="9">
        <f t="shared" si="546"/>
        <v>0</v>
      </c>
      <c r="AZ186" s="9">
        <f t="shared" si="546"/>
        <v>0</v>
      </c>
      <c r="BA186" s="9">
        <f t="shared" si="546"/>
        <v>0</v>
      </c>
      <c r="BB186" s="9">
        <f t="shared" si="546"/>
        <v>-100000</v>
      </c>
      <c r="BC186" s="83"/>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row>
    <row r="189" spans="2:81" ht="12.75" customHeight="1" x14ac:dyDescent="0.5"/>
    <row r="190" spans="2:81" ht="12.75" hidden="1" customHeight="1" x14ac:dyDescent="0.5">
      <c r="H190">
        <v>5</v>
      </c>
      <c r="I190">
        <v>6</v>
      </c>
      <c r="J190">
        <v>7</v>
      </c>
      <c r="K190">
        <v>8</v>
      </c>
      <c r="L190">
        <v>9</v>
      </c>
      <c r="M190">
        <v>10</v>
      </c>
      <c r="N190">
        <v>11</v>
      </c>
      <c r="O190">
        <v>12</v>
      </c>
      <c r="P190">
        <v>13</v>
      </c>
      <c r="Q190">
        <v>14</v>
      </c>
      <c r="R190">
        <v>15</v>
      </c>
      <c r="S190">
        <v>16</v>
      </c>
      <c r="T190">
        <v>17</v>
      </c>
      <c r="U190">
        <v>18</v>
      </c>
      <c r="V190">
        <v>19</v>
      </c>
      <c r="W190">
        <v>20</v>
      </c>
      <c r="X190">
        <v>21</v>
      </c>
      <c r="Y190">
        <v>22</v>
      </c>
      <c r="Z190">
        <v>23</v>
      </c>
      <c r="AA190">
        <v>24</v>
      </c>
      <c r="AB190">
        <v>25</v>
      </c>
      <c r="AC190">
        <v>26</v>
      </c>
      <c r="AD190">
        <v>27</v>
      </c>
    </row>
    <row r="191" spans="2:81" ht="12.75" hidden="1" customHeight="1" x14ac:dyDescent="0.5">
      <c r="H191">
        <f>MATCH(H192,'Reference &amp; Resources (2)'!$B$45:$T$45)</f>
        <v>8</v>
      </c>
      <c r="I191">
        <f>MATCH(I192,'Reference &amp; Resources (2)'!$B$45:$T$45)</f>
        <v>9</v>
      </c>
      <c r="J191">
        <f>MATCH(J192,'Reference &amp; Resources (2)'!$B$45:$T$45)</f>
        <v>10</v>
      </c>
      <c r="K191">
        <f>MATCH(K192,'Reference &amp; Resources (2)'!$B$45:$T$45)</f>
        <v>11</v>
      </c>
      <c r="L191">
        <f>MATCH(L192,'Reference &amp; Resources (2)'!$B$45:$T$45)</f>
        <v>12</v>
      </c>
      <c r="M191">
        <f>MATCH(M192,'Reference &amp; Resources (2)'!$B$45:$T$45)</f>
        <v>13</v>
      </c>
      <c r="N191">
        <f>MATCH(N192,'Reference &amp; Resources (2)'!$B$45:$T$45)</f>
        <v>14</v>
      </c>
      <c r="O191">
        <f>MATCH(O192,'Reference &amp; Resources (2)'!$B$45:$T$45)</f>
        <v>15</v>
      </c>
      <c r="P191">
        <f>MATCH(P192,'Reference &amp; Resources (2)'!$B$45:$T$45)</f>
        <v>16</v>
      </c>
      <c r="Q191">
        <f>MATCH(Q192,'Reference &amp; Resources (2)'!$B$45:$T$45)</f>
        <v>17</v>
      </c>
    </row>
    <row r="192" spans="2:81" ht="17.25" customHeight="1" x14ac:dyDescent="0.65">
      <c r="B192" s="74" t="s">
        <v>266</v>
      </c>
      <c r="H192" s="1">
        <f t="shared" ref="H192:Q192" si="547">H5</f>
        <v>2024</v>
      </c>
      <c r="I192" s="1">
        <f t="shared" si="547"/>
        <v>2025</v>
      </c>
      <c r="J192" s="1">
        <f t="shared" si="547"/>
        <v>2026</v>
      </c>
      <c r="K192" s="1">
        <f t="shared" si="547"/>
        <v>2027</v>
      </c>
      <c r="L192" s="1">
        <f t="shared" si="547"/>
        <v>2028</v>
      </c>
      <c r="M192" s="1">
        <f t="shared" si="547"/>
        <v>2029</v>
      </c>
      <c r="N192" s="1">
        <f t="shared" si="547"/>
        <v>2030</v>
      </c>
      <c r="O192" s="1">
        <f t="shared" si="547"/>
        <v>2031</v>
      </c>
      <c r="P192" s="1">
        <f t="shared" si="547"/>
        <v>2032</v>
      </c>
      <c r="Q192" s="1">
        <f t="shared" si="547"/>
        <v>2033</v>
      </c>
      <c r="T192" s="1">
        <f t="shared" ref="T192" si="548">H192</f>
        <v>2024</v>
      </c>
      <c r="U192" s="1">
        <f t="shared" ref="U192" si="549">I192</f>
        <v>2025</v>
      </c>
      <c r="V192" s="1">
        <f t="shared" ref="V192" si="550">J192</f>
        <v>2026</v>
      </c>
      <c r="W192" s="1">
        <f t="shared" ref="W192" si="551">K192</f>
        <v>2027</v>
      </c>
      <c r="X192" s="1">
        <f t="shared" ref="X192" si="552">L192</f>
        <v>2028</v>
      </c>
      <c r="Y192" s="1">
        <f t="shared" ref="Y192:Y195" si="553">M192</f>
        <v>2029</v>
      </c>
      <c r="Z192" s="1">
        <f t="shared" ref="Z192:Z195" si="554">N192</f>
        <v>2030</v>
      </c>
      <c r="AA192" s="1">
        <f t="shared" ref="AA192:AA195" si="555">O192</f>
        <v>2031</v>
      </c>
      <c r="AB192" s="1">
        <f t="shared" ref="AB192:AB195" si="556">P192</f>
        <v>2032</v>
      </c>
      <c r="AC192" s="1">
        <f t="shared" ref="AC192:AC195" si="557">Q192</f>
        <v>2033</v>
      </c>
    </row>
    <row r="193" spans="3:29" x14ac:dyDescent="0.5">
      <c r="D193" t="s">
        <v>428</v>
      </c>
      <c r="H193" s="10">
        <v>0.01</v>
      </c>
      <c r="I193" s="10">
        <v>0.01</v>
      </c>
      <c r="J193" s="10">
        <v>0.01</v>
      </c>
      <c r="K193" s="10">
        <v>0.01</v>
      </c>
      <c r="L193" s="10">
        <v>0.01</v>
      </c>
      <c r="M193" s="10">
        <v>0.01</v>
      </c>
      <c r="N193" s="10">
        <v>0.01</v>
      </c>
      <c r="O193" s="10">
        <v>0.01</v>
      </c>
      <c r="P193" s="10">
        <v>0.01</v>
      </c>
      <c r="Q193" s="10">
        <v>0.01</v>
      </c>
      <c r="T193" s="10">
        <v>0.01</v>
      </c>
      <c r="U193" s="10">
        <v>0.01</v>
      </c>
      <c r="V193" s="10">
        <v>0.01</v>
      </c>
      <c r="W193" s="10">
        <v>0.01</v>
      </c>
      <c r="X193" s="10">
        <v>0.01</v>
      </c>
      <c r="Y193" s="10">
        <f t="shared" si="553"/>
        <v>0.01</v>
      </c>
      <c r="Z193" s="10">
        <f t="shared" si="554"/>
        <v>0.01</v>
      </c>
      <c r="AA193" s="10">
        <f t="shared" si="555"/>
        <v>0.01</v>
      </c>
      <c r="AB193" s="10">
        <f t="shared" si="556"/>
        <v>0.01</v>
      </c>
      <c r="AC193" s="10">
        <f t="shared" si="557"/>
        <v>0.01</v>
      </c>
    </row>
    <row r="194" spans="3:29" x14ac:dyDescent="0.5">
      <c r="D194" t="s">
        <v>429</v>
      </c>
      <c r="H194" s="10">
        <v>0.05</v>
      </c>
      <c r="I194" s="10">
        <v>0.05</v>
      </c>
      <c r="J194" s="10">
        <v>0.05</v>
      </c>
      <c r="K194" s="10">
        <v>0.05</v>
      </c>
      <c r="L194" s="10">
        <v>0.05</v>
      </c>
      <c r="M194" s="10">
        <v>0.05</v>
      </c>
      <c r="N194" s="10">
        <v>0.05</v>
      </c>
      <c r="O194" s="10">
        <v>0.05</v>
      </c>
      <c r="P194" s="10">
        <v>0.05</v>
      </c>
      <c r="Q194" s="10">
        <v>0.05</v>
      </c>
      <c r="T194" s="10">
        <v>0.05</v>
      </c>
      <c r="U194" s="10">
        <v>0.05</v>
      </c>
      <c r="V194" s="10">
        <v>0.05</v>
      </c>
      <c r="W194" s="10">
        <v>0.05</v>
      </c>
      <c r="X194" s="10">
        <v>0.05</v>
      </c>
      <c r="Y194" s="10">
        <f t="shared" ref="Y194:AC194" si="558">M194</f>
        <v>0.05</v>
      </c>
      <c r="Z194" s="10">
        <f t="shared" si="558"/>
        <v>0.05</v>
      </c>
      <c r="AA194" s="10">
        <f t="shared" si="558"/>
        <v>0.05</v>
      </c>
      <c r="AB194" s="10">
        <f t="shared" si="558"/>
        <v>0.05</v>
      </c>
      <c r="AC194" s="10">
        <f t="shared" si="558"/>
        <v>0.05</v>
      </c>
    </row>
    <row r="195" spans="3:29" x14ac:dyDescent="0.5">
      <c r="D195" t="s">
        <v>430</v>
      </c>
      <c r="H195" s="10">
        <v>6.3269887673451597E-2</v>
      </c>
      <c r="I195" s="10">
        <v>6.5203206390009816E-2</v>
      </c>
      <c r="J195" s="10">
        <v>6.5254465768938841E-2</v>
      </c>
      <c r="K195" s="10">
        <v>6.4946432606216339E-2</v>
      </c>
      <c r="L195" s="10">
        <v>6.4498530990732855E-2</v>
      </c>
      <c r="M195" s="10">
        <v>6.4498530990732855E-2</v>
      </c>
      <c r="N195" s="10">
        <v>6.4498530990732855E-2</v>
      </c>
      <c r="O195" s="10">
        <v>6.4498530990732855E-2</v>
      </c>
      <c r="P195" s="10">
        <v>6.4498530990732855E-2</v>
      </c>
      <c r="Q195" s="10">
        <v>6.4498530990732855E-2</v>
      </c>
      <c r="T195" s="10">
        <v>6.3269887673451597E-2</v>
      </c>
      <c r="U195" s="10">
        <v>6.5203206390009816E-2</v>
      </c>
      <c r="V195" s="10">
        <v>6.5254465768938841E-2</v>
      </c>
      <c r="W195" s="10">
        <v>6.4946432606216339E-2</v>
      </c>
      <c r="X195" s="10">
        <v>6.4498530990732855E-2</v>
      </c>
      <c r="Y195" s="10">
        <f t="shared" si="553"/>
        <v>6.4498530990732855E-2</v>
      </c>
      <c r="Z195" s="10">
        <f t="shared" si="554"/>
        <v>6.4498530990732855E-2</v>
      </c>
      <c r="AA195" s="10">
        <f t="shared" si="555"/>
        <v>6.4498530990732855E-2</v>
      </c>
      <c r="AB195" s="10">
        <f t="shared" si="556"/>
        <v>6.4498530990732855E-2</v>
      </c>
      <c r="AC195" s="10">
        <f t="shared" si="557"/>
        <v>6.4498530990732855E-2</v>
      </c>
    </row>
    <row r="196" spans="3:29" x14ac:dyDescent="0.5">
      <c r="H196" s="10"/>
      <c r="I196" s="10"/>
      <c r="J196" s="10"/>
      <c r="K196" s="10"/>
      <c r="L196" s="10"/>
      <c r="M196" s="10"/>
      <c r="N196" s="10"/>
      <c r="O196" s="10"/>
      <c r="P196" s="10"/>
      <c r="Q196" s="10"/>
      <c r="T196" s="10"/>
      <c r="U196" s="10"/>
      <c r="V196" s="10"/>
      <c r="W196" s="10"/>
      <c r="X196" s="10"/>
      <c r="Y196" s="10"/>
      <c r="Z196" s="10"/>
      <c r="AA196" s="10"/>
      <c r="AB196" s="10"/>
      <c r="AC196" s="10"/>
    </row>
    <row r="197" spans="3:29" x14ac:dyDescent="0.5">
      <c r="H197" s="10"/>
      <c r="I197" s="10"/>
      <c r="J197" s="10"/>
      <c r="K197" s="10"/>
      <c r="L197" s="10"/>
      <c r="M197" s="10"/>
      <c r="N197" s="10"/>
      <c r="O197" s="10"/>
      <c r="P197" s="10"/>
      <c r="Q197" s="10"/>
      <c r="T197" s="10"/>
      <c r="U197" s="10"/>
      <c r="V197" s="10"/>
      <c r="W197" s="10"/>
      <c r="X197" s="10"/>
      <c r="Y197" s="10"/>
      <c r="Z197" s="10"/>
      <c r="AA197" s="10"/>
      <c r="AB197" s="10"/>
      <c r="AC197" s="10"/>
    </row>
    <row r="198" spans="3:29" x14ac:dyDescent="0.5">
      <c r="H198" s="10"/>
      <c r="I198" s="10"/>
      <c r="J198" s="10"/>
      <c r="K198" s="10"/>
      <c r="L198" s="10"/>
      <c r="M198" s="10"/>
      <c r="N198" s="10"/>
      <c r="O198" s="10"/>
      <c r="P198" s="10"/>
      <c r="Q198" s="10"/>
      <c r="T198" s="10"/>
      <c r="U198" s="10"/>
      <c r="V198" s="10"/>
      <c r="W198" s="10"/>
      <c r="X198" s="10"/>
      <c r="Y198" s="10"/>
      <c r="Z198" s="10"/>
      <c r="AA198" s="10"/>
      <c r="AB198" s="10"/>
      <c r="AC198" s="10"/>
    </row>
    <row r="199" spans="3:29" x14ac:dyDescent="0.5">
      <c r="H199" s="10"/>
      <c r="I199" s="10"/>
      <c r="J199" s="10"/>
      <c r="K199" s="10"/>
      <c r="L199" s="10"/>
      <c r="M199" s="10"/>
      <c r="N199" s="10"/>
      <c r="O199" s="10"/>
      <c r="P199" s="10"/>
      <c r="Q199" s="10"/>
      <c r="T199" s="10"/>
      <c r="U199" s="10"/>
      <c r="V199" s="10"/>
      <c r="W199" s="10"/>
      <c r="X199" s="10"/>
      <c r="Y199" s="10"/>
      <c r="Z199" s="10"/>
      <c r="AA199" s="10"/>
      <c r="AB199" s="10"/>
      <c r="AC199" s="10"/>
    </row>
    <row r="200" spans="3:29" x14ac:dyDescent="0.5">
      <c r="H200" s="10"/>
      <c r="I200" s="10"/>
      <c r="J200" s="10"/>
      <c r="K200" s="10"/>
      <c r="L200" s="10"/>
      <c r="M200" s="10"/>
      <c r="N200" s="10"/>
      <c r="O200" s="10"/>
      <c r="P200" s="10"/>
      <c r="Q200" s="10"/>
      <c r="T200" s="10"/>
      <c r="U200" s="10"/>
      <c r="V200" s="10"/>
      <c r="W200" s="10"/>
      <c r="X200" s="10"/>
      <c r="Y200" s="10"/>
      <c r="Z200" s="10"/>
      <c r="AA200" s="10"/>
      <c r="AB200" s="10"/>
      <c r="AC200" s="10"/>
    </row>
    <row r="201" spans="3:29" x14ac:dyDescent="0.5">
      <c r="H201" s="10"/>
      <c r="I201" s="10"/>
      <c r="J201" s="10"/>
      <c r="K201" s="10"/>
      <c r="L201" s="10"/>
      <c r="M201" s="10"/>
      <c r="N201" s="10"/>
      <c r="O201" s="10"/>
      <c r="P201" s="10"/>
      <c r="Q201" s="10"/>
      <c r="T201" s="10"/>
      <c r="U201" s="10"/>
      <c r="V201" s="10"/>
      <c r="W201" s="10"/>
      <c r="X201" s="10"/>
      <c r="Y201" s="10"/>
      <c r="Z201" s="10"/>
      <c r="AA201" s="10"/>
      <c r="AB201" s="10"/>
      <c r="AC201" s="10"/>
    </row>
    <row r="202" spans="3:29" x14ac:dyDescent="0.5">
      <c r="H202" s="10"/>
      <c r="I202" s="10"/>
      <c r="J202" s="10"/>
      <c r="K202" s="10"/>
      <c r="L202" s="10"/>
      <c r="M202" s="10"/>
      <c r="N202" s="10"/>
      <c r="O202" s="10"/>
      <c r="P202" s="10"/>
      <c r="Q202" s="10"/>
      <c r="T202" s="10"/>
      <c r="U202" s="10"/>
      <c r="V202" s="10"/>
      <c r="W202" s="10"/>
      <c r="X202" s="10"/>
      <c r="Y202" s="10"/>
      <c r="Z202" s="10"/>
      <c r="AA202" s="10"/>
      <c r="AB202" s="10"/>
      <c r="AC202" s="10"/>
    </row>
    <row r="203" spans="3:29" x14ac:dyDescent="0.5">
      <c r="H203" s="10"/>
      <c r="I203" s="10"/>
      <c r="J203" s="10"/>
      <c r="K203" s="10"/>
      <c r="L203" s="10"/>
      <c r="M203" s="10"/>
      <c r="N203" s="10"/>
      <c r="O203" s="10"/>
      <c r="P203" s="10"/>
      <c r="Q203" s="10"/>
      <c r="T203" s="10"/>
      <c r="U203" s="10"/>
      <c r="V203" s="10"/>
      <c r="W203" s="10"/>
      <c r="X203" s="10"/>
      <c r="Y203" s="10"/>
      <c r="Z203" s="10"/>
      <c r="AA203" s="10"/>
      <c r="AB203" s="10"/>
      <c r="AC203" s="10"/>
    </row>
    <row r="204" spans="3:29" x14ac:dyDescent="0.5">
      <c r="C204" s="234" t="s">
        <v>302</v>
      </c>
    </row>
    <row r="205" spans="3:29" x14ac:dyDescent="0.5">
      <c r="C205" t="s">
        <v>412</v>
      </c>
    </row>
    <row r="206" spans="3:29" x14ac:dyDescent="0.5">
      <c r="C206" t="s">
        <v>335</v>
      </c>
    </row>
    <row r="207" spans="3:29" x14ac:dyDescent="0.5">
      <c r="C207" t="s">
        <v>265</v>
      </c>
    </row>
    <row r="210" spans="4:4" outlineLevel="1" x14ac:dyDescent="0.5">
      <c r="D210" t="s">
        <v>87</v>
      </c>
    </row>
    <row r="211" spans="4:4" outlineLevel="1" x14ac:dyDescent="0.5">
      <c r="D211" t="s">
        <v>88</v>
      </c>
    </row>
    <row r="212" spans="4:4" outlineLevel="1" x14ac:dyDescent="0.5">
      <c r="D212" t="s">
        <v>296</v>
      </c>
    </row>
    <row r="213" spans="4:4" outlineLevel="1" x14ac:dyDescent="0.5">
      <c r="D213" t="s">
        <v>297</v>
      </c>
    </row>
    <row r="214" spans="4:4" outlineLevel="1" x14ac:dyDescent="0.5"/>
    <row r="215" spans="4:4" outlineLevel="1" x14ac:dyDescent="0.5"/>
    <row r="216" spans="4:4" outlineLevel="1" x14ac:dyDescent="0.5">
      <c r="D216" t="s">
        <v>86</v>
      </c>
    </row>
    <row r="217" spans="4:4" outlineLevel="1" x14ac:dyDescent="0.5">
      <c r="D217" t="s">
        <v>311</v>
      </c>
    </row>
    <row r="218" spans="4:4" outlineLevel="1" x14ac:dyDescent="0.5">
      <c r="D218" t="s">
        <v>312</v>
      </c>
    </row>
    <row r="219" spans="4:4" outlineLevel="1" x14ac:dyDescent="0.5">
      <c r="D219" t="s">
        <v>313</v>
      </c>
    </row>
    <row r="220" spans="4:4" outlineLevel="1" x14ac:dyDescent="0.5">
      <c r="D220" t="s">
        <v>314</v>
      </c>
    </row>
    <row r="221" spans="4:4" outlineLevel="1" x14ac:dyDescent="0.5">
      <c r="D221" t="s">
        <v>315</v>
      </c>
    </row>
    <row r="222" spans="4:4" outlineLevel="1" x14ac:dyDescent="0.5">
      <c r="D222" s="87" t="s">
        <v>298</v>
      </c>
    </row>
    <row r="223" spans="4:4" outlineLevel="1" x14ac:dyDescent="0.5"/>
    <row r="224" spans="4:4" outlineLevel="1" x14ac:dyDescent="0.5">
      <c r="D224" t="s">
        <v>84</v>
      </c>
    </row>
    <row r="225" spans="4:6" outlineLevel="1" x14ac:dyDescent="0.5">
      <c r="D225" t="s">
        <v>85</v>
      </c>
    </row>
    <row r="226" spans="4:6" outlineLevel="1" x14ac:dyDescent="0.5"/>
    <row r="227" spans="4:6" outlineLevel="1" x14ac:dyDescent="0.5"/>
    <row r="228" spans="4:6" outlineLevel="1" x14ac:dyDescent="0.5">
      <c r="D228" t="s">
        <v>80</v>
      </c>
      <c r="E228" t="s">
        <v>76</v>
      </c>
    </row>
    <row r="229" spans="4:6" outlineLevel="1" x14ac:dyDescent="0.5">
      <c r="D229" t="s">
        <v>81</v>
      </c>
      <c r="E229" t="s">
        <v>77</v>
      </c>
    </row>
    <row r="230" spans="4:6" outlineLevel="1" x14ac:dyDescent="0.5">
      <c r="D230" t="s">
        <v>82</v>
      </c>
      <c r="E230" t="s">
        <v>78</v>
      </c>
    </row>
    <row r="231" spans="4:6" outlineLevel="1" x14ac:dyDescent="0.5">
      <c r="D231" t="s">
        <v>83</v>
      </c>
      <c r="E231" t="s">
        <v>79</v>
      </c>
    </row>
    <row r="232" spans="4:6" outlineLevel="1" x14ac:dyDescent="0.5"/>
    <row r="233" spans="4:6" outlineLevel="1" x14ac:dyDescent="0.5">
      <c r="D233" t="s">
        <v>108</v>
      </c>
      <c r="F233" s="87"/>
    </row>
    <row r="234" spans="4:6" outlineLevel="1" x14ac:dyDescent="0.5">
      <c r="D234" t="s">
        <v>109</v>
      </c>
    </row>
    <row r="235" spans="4:6" outlineLevel="1" x14ac:dyDescent="0.5">
      <c r="D235" t="s">
        <v>110</v>
      </c>
    </row>
    <row r="236" spans="4:6" outlineLevel="1" x14ac:dyDescent="0.5">
      <c r="D236" t="s">
        <v>111</v>
      </c>
    </row>
    <row r="237" spans="4:6" outlineLevel="1" x14ac:dyDescent="0.5"/>
    <row r="238" spans="4:6" outlineLevel="1" x14ac:dyDescent="0.5">
      <c r="D238" t="s">
        <v>156</v>
      </c>
    </row>
    <row r="239" spans="4:6" outlineLevel="1" x14ac:dyDescent="0.5">
      <c r="D239" t="s">
        <v>157</v>
      </c>
    </row>
    <row r="240" spans="4:6" outlineLevel="1" x14ac:dyDescent="0.5">
      <c r="D240" t="s">
        <v>158</v>
      </c>
    </row>
    <row r="241" spans="4:4" outlineLevel="1" x14ac:dyDescent="0.5">
      <c r="D241" t="s">
        <v>159</v>
      </c>
    </row>
    <row r="242" spans="4:4" outlineLevel="1" x14ac:dyDescent="0.5">
      <c r="D242" t="s">
        <v>160</v>
      </c>
    </row>
    <row r="243" spans="4:4" outlineLevel="1" x14ac:dyDescent="0.5">
      <c r="D243" t="s">
        <v>161</v>
      </c>
    </row>
    <row r="244" spans="4:4" outlineLevel="1" x14ac:dyDescent="0.5">
      <c r="D244" t="s">
        <v>162</v>
      </c>
    </row>
    <row r="245" spans="4:4" outlineLevel="1" x14ac:dyDescent="0.5">
      <c r="D245" t="s">
        <v>163</v>
      </c>
    </row>
    <row r="246" spans="4:4" outlineLevel="1" x14ac:dyDescent="0.5">
      <c r="D246" t="s">
        <v>164</v>
      </c>
    </row>
    <row r="247" spans="4:4" outlineLevel="1" x14ac:dyDescent="0.5">
      <c r="D247" t="s">
        <v>223</v>
      </c>
    </row>
    <row r="248" spans="4:4" outlineLevel="1" x14ac:dyDescent="0.5">
      <c r="D248" t="s">
        <v>165</v>
      </c>
    </row>
    <row r="249" spans="4:4" outlineLevel="1" x14ac:dyDescent="0.5">
      <c r="D249" t="s">
        <v>166</v>
      </c>
    </row>
    <row r="250" spans="4:4" outlineLevel="1" x14ac:dyDescent="0.5">
      <c r="D250" t="s">
        <v>305</v>
      </c>
    </row>
    <row r="251" spans="4:4" outlineLevel="1" x14ac:dyDescent="0.5">
      <c r="D251" t="s">
        <v>173</v>
      </c>
    </row>
    <row r="252" spans="4:4" outlineLevel="1" x14ac:dyDescent="0.5">
      <c r="D252" t="s">
        <v>172</v>
      </c>
    </row>
    <row r="253" spans="4:4" outlineLevel="1" x14ac:dyDescent="0.5">
      <c r="D253" t="s">
        <v>210</v>
      </c>
    </row>
    <row r="254" spans="4:4" outlineLevel="1" x14ac:dyDescent="0.5">
      <c r="D254" t="s">
        <v>107</v>
      </c>
    </row>
    <row r="255" spans="4:4" outlineLevel="1" x14ac:dyDescent="0.5"/>
    <row r="256" spans="4:4" outlineLevel="1" x14ac:dyDescent="0.5"/>
    <row r="257" spans="4:4" outlineLevel="1" x14ac:dyDescent="0.5">
      <c r="D257" t="s">
        <v>311</v>
      </c>
    </row>
    <row r="258" spans="4:4" outlineLevel="1" x14ac:dyDescent="0.5">
      <c r="D258" t="s">
        <v>312</v>
      </c>
    </row>
    <row r="259" spans="4:4" outlineLevel="1" x14ac:dyDescent="0.5">
      <c r="D259" t="s">
        <v>313</v>
      </c>
    </row>
    <row r="260" spans="4:4" outlineLevel="1" x14ac:dyDescent="0.5">
      <c r="D260" t="s">
        <v>314</v>
      </c>
    </row>
    <row r="261" spans="4:4" outlineLevel="1" x14ac:dyDescent="0.5">
      <c r="D261" t="s">
        <v>315</v>
      </c>
    </row>
    <row r="263" spans="4:4" x14ac:dyDescent="0.5">
      <c r="D263" t="s">
        <v>372</v>
      </c>
    </row>
    <row r="264" spans="4:4" x14ac:dyDescent="0.5">
      <c r="D264" t="s">
        <v>373</v>
      </c>
    </row>
    <row r="265" spans="4:4" x14ac:dyDescent="0.5">
      <c r="D265" t="s">
        <v>374</v>
      </c>
    </row>
    <row r="266" spans="4:4" x14ac:dyDescent="0.5">
      <c r="D266" t="s">
        <v>375</v>
      </c>
    </row>
  </sheetData>
  <sortState xmlns:xlrd2="http://schemas.microsoft.com/office/spreadsheetml/2017/richdata2" ref="D230:D241">
    <sortCondition ref="D230:D241"/>
  </sortState>
  <dataValidations count="9">
    <dataValidation type="list" allowBlank="1" showInputMessage="1" showErrorMessage="1" sqref="BR3" xr:uid="{00000000-0002-0000-0500-000000000000}">
      <formula1>$CG$6:$CG$17</formula1>
    </dataValidation>
    <dataValidation type="list" allowBlank="1" showInputMessage="1" showErrorMessage="1" sqref="BR2" xr:uid="{00000000-0002-0000-0500-000001000000}">
      <formula1>$CI$6:$CI$11</formula1>
    </dataValidation>
    <dataValidation type="list" allowBlank="1" showInputMessage="1" showErrorMessage="1" sqref="E66:E74" xr:uid="{00000000-0002-0000-0500-000003000000}">
      <formula1>$D$224:$D$225</formula1>
    </dataValidation>
    <dataValidation type="list" allowBlank="1" showInputMessage="1" showErrorMessage="1" sqref="E77:E85" xr:uid="{00000000-0002-0000-0500-000004000000}">
      <formula1>$D$228:$D$231</formula1>
    </dataValidation>
    <dataValidation type="list" allowBlank="1" showInputMessage="1" showErrorMessage="1" sqref="E113:E121 E135:E143 E124:E132 E102:E110" xr:uid="{00000000-0002-0000-0500-000005000000}">
      <formula1>$D$216:$D$222</formula1>
    </dataValidation>
    <dataValidation type="list" allowBlank="1" showInputMessage="1" showErrorMessage="1" sqref="F19:F27 F8:F16 F30:F38 F41:F49" xr:uid="{00000000-0002-0000-0500-000007000000}">
      <formula1>$D$238:$D$254</formula1>
    </dataValidation>
    <dataValidation type="list" allowBlank="1" showInputMessage="1" showErrorMessage="1" sqref="F66:F74 F77:F85" xr:uid="{00000000-0002-0000-0500-000006000000}">
      <formula1>$D$193:$D$203</formula1>
    </dataValidation>
    <dataValidation type="list" allowBlank="1" showInputMessage="1" showErrorMessage="1" promptTitle="Select Category" sqref="E8:E16 E41:E49 E30:E38 E19:E27" xr:uid="{00000000-0002-0000-0500-000002000000}">
      <formula1>$D$210:$D$213</formula1>
    </dataValidation>
    <dataValidation type="list" allowBlank="1" showInputMessage="1" showErrorMessage="1" sqref="E55:E63" xr:uid="{CB821793-166D-4AB5-BAF6-9AD8D109F1E9}">
      <formula1>$D$264:$D$266</formula1>
    </dataValidation>
  </dataValidations>
  <pageMargins left="0.25" right="0.25" top="0.25" bottom="0.25" header="0.25" footer="0.25"/>
  <pageSetup paperSize="5" scale="60" fitToWidth="0" fitToHeight="0" orientation="landscape" horizontalDpi="90" verticalDpi="90" r:id="rId1"/>
  <headerFooter>
    <oddFooter>&amp;L&amp;F&amp;C&amp;P of &amp;N&amp;R&amp;D &amp;T</oddFooter>
  </headerFooter>
  <colBreaks count="1" manualBreakCount="1">
    <brk id="30" max="171"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CC"/>
  </sheetPr>
  <dimension ref="A1:A2"/>
  <sheetViews>
    <sheetView zoomScaleNormal="100" workbookViewId="0">
      <selection activeCell="N23" sqref="N23"/>
    </sheetView>
  </sheetViews>
  <sheetFormatPr defaultRowHeight="14.25" x14ac:dyDescent="0.45"/>
  <sheetData>
    <row r="1" spans="1:1" ht="21" x14ac:dyDescent="0.65">
      <c r="A1" s="329" t="s">
        <v>385</v>
      </c>
    </row>
    <row r="2" spans="1:1" ht="21" x14ac:dyDescent="0.65">
      <c r="A2" s="329" t="s">
        <v>227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4F8A"/>
    <pageSetUpPr fitToPage="1"/>
  </sheetPr>
  <dimension ref="A1:AE76"/>
  <sheetViews>
    <sheetView zoomScale="90" zoomScaleNormal="90" workbookViewId="0"/>
  </sheetViews>
  <sheetFormatPr defaultRowHeight="14.25" outlineLevelCol="1" x14ac:dyDescent="0.45"/>
  <cols>
    <col min="1" max="1" width="3.73046875" customWidth="1"/>
    <col min="2" max="2" width="38.53125" customWidth="1"/>
    <col min="3" max="6" width="11.46484375" customWidth="1"/>
    <col min="7" max="12" width="11.46484375" hidden="1" customWidth="1" outlineLevel="1"/>
    <col min="13" max="13" width="11.46484375" customWidth="1" collapsed="1"/>
  </cols>
  <sheetData>
    <row r="1" spans="1:14" x14ac:dyDescent="0.45">
      <c r="A1" s="5" t="str">
        <f>'Table of Contents'!A1</f>
        <v>Cost Benefit Analysis (CBA) Version 2023 1.5</v>
      </c>
    </row>
    <row r="2" spans="1:14" x14ac:dyDescent="0.45">
      <c r="A2" s="257" t="str">
        <f>'Summary of Key Details'!A5</f>
        <v>Initiative name that will be entered into Corporate Initiative Tracking.</v>
      </c>
    </row>
    <row r="3" spans="1:14" x14ac:dyDescent="0.45">
      <c r="A3" s="257" t="str">
        <f>'Summary of Key Details'!A8</f>
        <v xml:space="preserve">Corporate Initiative number </v>
      </c>
      <c r="E3" s="3" t="s">
        <v>307</v>
      </c>
      <c r="F3" s="270">
        <f>NPV(F6,C30:L30)</f>
        <v>0</v>
      </c>
    </row>
    <row r="4" spans="1:14" x14ac:dyDescent="0.45">
      <c r="A4" s="5" t="s">
        <v>256</v>
      </c>
      <c r="E4" s="3" t="s">
        <v>308</v>
      </c>
      <c r="F4" s="269" t="str">
        <f>IF(M30=0,"N/A ",IRR(C30:L30))</f>
        <v xml:space="preserve">N/A </v>
      </c>
    </row>
    <row r="5" spans="1:14" x14ac:dyDescent="0.45">
      <c r="A5" s="5" t="s">
        <v>273</v>
      </c>
      <c r="E5" s="3" t="s">
        <v>310</v>
      </c>
      <c r="F5" s="269" t="str">
        <f>IF(M13=0,"N/A", M30/M13)</f>
        <v>N/A</v>
      </c>
    </row>
    <row r="6" spans="1:14" x14ac:dyDescent="0.45">
      <c r="E6" s="271" t="s">
        <v>309</v>
      </c>
      <c r="F6" s="272">
        <v>0.1</v>
      </c>
    </row>
    <row r="7" spans="1:14" x14ac:dyDescent="0.45">
      <c r="B7" s="256" t="s">
        <v>292</v>
      </c>
    </row>
    <row r="8" spans="1:14" ht="25.05" customHeight="1" x14ac:dyDescent="0.45">
      <c r="B8" s="278" t="s">
        <v>291</v>
      </c>
      <c r="C8" s="279">
        <f>'Detail Entry'!H5</f>
        <v>2024</v>
      </c>
      <c r="D8" s="279">
        <f>'Detail Entry'!I5</f>
        <v>2025</v>
      </c>
      <c r="E8" s="279">
        <f>'Detail Entry'!J5</f>
        <v>2026</v>
      </c>
      <c r="F8" s="279">
        <f>'Detail Entry'!K5</f>
        <v>2027</v>
      </c>
      <c r="G8" s="279">
        <f>'Detail Entry'!L5</f>
        <v>2028</v>
      </c>
      <c r="H8" s="279">
        <f>'Detail Entry'!M5</f>
        <v>2029</v>
      </c>
      <c r="I8" s="279">
        <f>'Detail Entry'!N5</f>
        <v>2030</v>
      </c>
      <c r="J8" s="279">
        <f>'Detail Entry'!O5</f>
        <v>2031</v>
      </c>
      <c r="K8" s="279">
        <f>'Detail Entry'!P5</f>
        <v>2032</v>
      </c>
      <c r="L8" s="279">
        <f>'Detail Entry'!Q5</f>
        <v>2033</v>
      </c>
      <c r="M8" s="280" t="str">
        <f>'Detail Entry'!R5</f>
        <v>Total</v>
      </c>
    </row>
    <row r="9" spans="1:14" x14ac:dyDescent="0.45">
      <c r="B9" s="14" t="s">
        <v>4</v>
      </c>
      <c r="C9" s="187">
        <f>'Detail Entry'!AF17</f>
        <v>0</v>
      </c>
      <c r="D9" s="187">
        <f>'Detail Entry'!AG17</f>
        <v>0</v>
      </c>
      <c r="E9" s="187">
        <f>'Detail Entry'!AH17</f>
        <v>0</v>
      </c>
      <c r="F9" s="187">
        <f>'Detail Entry'!AI17</f>
        <v>0</v>
      </c>
      <c r="G9" s="187">
        <f>'Detail Entry'!AJ17</f>
        <v>0</v>
      </c>
      <c r="H9" s="187">
        <f>'Detail Entry'!AK17</f>
        <v>0</v>
      </c>
      <c r="I9" s="187">
        <f>'Detail Entry'!AL17</f>
        <v>0</v>
      </c>
      <c r="J9" s="187">
        <f>'Detail Entry'!AM17</f>
        <v>0</v>
      </c>
      <c r="K9" s="187">
        <f>'Detail Entry'!AN17</f>
        <v>0</v>
      </c>
      <c r="L9" s="187">
        <f>'Detail Entry'!AO17</f>
        <v>0</v>
      </c>
      <c r="M9" s="188">
        <f>'Detail Entry'!AP17</f>
        <v>0</v>
      </c>
    </row>
    <row r="10" spans="1:14" x14ac:dyDescent="0.45">
      <c r="B10" s="14" t="s">
        <v>5</v>
      </c>
      <c r="C10" s="189">
        <f>'Detail Entry'!AF28</f>
        <v>0</v>
      </c>
      <c r="D10" s="189">
        <f>'Detail Entry'!AG28</f>
        <v>0</v>
      </c>
      <c r="E10" s="189">
        <f>'Detail Entry'!AH28</f>
        <v>0</v>
      </c>
      <c r="F10" s="189">
        <f>'Detail Entry'!AI28</f>
        <v>0</v>
      </c>
      <c r="G10" s="189">
        <f>'Detail Entry'!AJ28</f>
        <v>0</v>
      </c>
      <c r="H10" s="189">
        <f>'Detail Entry'!AK28</f>
        <v>0</v>
      </c>
      <c r="I10" s="189">
        <f>'Detail Entry'!AL28</f>
        <v>0</v>
      </c>
      <c r="J10" s="189">
        <f>'Detail Entry'!AM28</f>
        <v>0</v>
      </c>
      <c r="K10" s="189">
        <f>'Detail Entry'!AN28</f>
        <v>0</v>
      </c>
      <c r="L10" s="189">
        <f>'Detail Entry'!AO28</f>
        <v>0</v>
      </c>
      <c r="M10" s="190">
        <f>'Detail Entry'!AP28</f>
        <v>0</v>
      </c>
    </row>
    <row r="11" spans="1:14" x14ac:dyDescent="0.45">
      <c r="B11" s="14" t="s">
        <v>7</v>
      </c>
      <c r="C11" s="189">
        <f>'Detail Entry'!AF39</f>
        <v>0</v>
      </c>
      <c r="D11" s="189">
        <f>'Detail Entry'!AG39</f>
        <v>0</v>
      </c>
      <c r="E11" s="189">
        <f>'Detail Entry'!AH39</f>
        <v>0</v>
      </c>
      <c r="F11" s="189">
        <f>'Detail Entry'!AI39</f>
        <v>0</v>
      </c>
      <c r="G11" s="189">
        <f>'Detail Entry'!AJ39</f>
        <v>0</v>
      </c>
      <c r="H11" s="189">
        <f>'Detail Entry'!AK39</f>
        <v>0</v>
      </c>
      <c r="I11" s="189">
        <f>'Detail Entry'!AL39</f>
        <v>0</v>
      </c>
      <c r="J11" s="189">
        <f>'Detail Entry'!AM39</f>
        <v>0</v>
      </c>
      <c r="K11" s="189">
        <f>'Detail Entry'!AN39</f>
        <v>0</v>
      </c>
      <c r="L11" s="189">
        <f>'Detail Entry'!AO39</f>
        <v>0</v>
      </c>
      <c r="M11" s="190">
        <f>'Detail Entry'!AP39</f>
        <v>0</v>
      </c>
    </row>
    <row r="12" spans="1:14" x14ac:dyDescent="0.45">
      <c r="B12" s="193" t="s">
        <v>6</v>
      </c>
      <c r="C12" s="191">
        <f>'Detail Entry'!AF50</f>
        <v>0</v>
      </c>
      <c r="D12" s="191">
        <f>'Detail Entry'!AG50</f>
        <v>0</v>
      </c>
      <c r="E12" s="191">
        <f>'Detail Entry'!AH50</f>
        <v>0</v>
      </c>
      <c r="F12" s="191">
        <f>'Detail Entry'!AI50</f>
        <v>0</v>
      </c>
      <c r="G12" s="191">
        <f>'Detail Entry'!AJ50</f>
        <v>0</v>
      </c>
      <c r="H12" s="191">
        <f>'Detail Entry'!AK50</f>
        <v>0</v>
      </c>
      <c r="I12" s="191">
        <f>'Detail Entry'!AL50</f>
        <v>0</v>
      </c>
      <c r="J12" s="191">
        <f>'Detail Entry'!AM50</f>
        <v>0</v>
      </c>
      <c r="K12" s="191">
        <f>'Detail Entry'!AN50</f>
        <v>0</v>
      </c>
      <c r="L12" s="191">
        <f>'Detail Entry'!AO50</f>
        <v>0</v>
      </c>
      <c r="M12" s="192">
        <f>'Detail Entry'!AP50</f>
        <v>0</v>
      </c>
    </row>
    <row r="13" spans="1:14" x14ac:dyDescent="0.45">
      <c r="B13" s="15" t="s">
        <v>8</v>
      </c>
      <c r="C13" s="191">
        <f>SUM(C9:C12)</f>
        <v>0</v>
      </c>
      <c r="D13" s="191">
        <f t="shared" ref="D13:M13" si="0">SUM(D9:D12)</f>
        <v>0</v>
      </c>
      <c r="E13" s="191">
        <f t="shared" si="0"/>
        <v>0</v>
      </c>
      <c r="F13" s="191">
        <f t="shared" si="0"/>
        <v>0</v>
      </c>
      <c r="G13" s="191">
        <f t="shared" si="0"/>
        <v>0</v>
      </c>
      <c r="H13" s="191">
        <f t="shared" si="0"/>
        <v>0</v>
      </c>
      <c r="I13" s="191">
        <f t="shared" si="0"/>
        <v>0</v>
      </c>
      <c r="J13" s="191">
        <f t="shared" si="0"/>
        <v>0</v>
      </c>
      <c r="K13" s="191">
        <f t="shared" si="0"/>
        <v>0</v>
      </c>
      <c r="L13" s="191">
        <f t="shared" si="0"/>
        <v>0</v>
      </c>
      <c r="M13" s="192">
        <f t="shared" si="0"/>
        <v>0</v>
      </c>
    </row>
    <row r="15" spans="1:14" ht="25.05" customHeight="1" x14ac:dyDescent="0.45">
      <c r="B15" s="278" t="s">
        <v>12</v>
      </c>
      <c r="C15" s="279">
        <f>C8</f>
        <v>2024</v>
      </c>
      <c r="D15" s="279">
        <f>D8</f>
        <v>2025</v>
      </c>
      <c r="E15" s="279">
        <f>E8</f>
        <v>2026</v>
      </c>
      <c r="F15" s="279">
        <f>F8</f>
        <v>2027</v>
      </c>
      <c r="G15" s="279">
        <f t="shared" ref="G15:M15" si="1">G8</f>
        <v>2028</v>
      </c>
      <c r="H15" s="279">
        <f t="shared" si="1"/>
        <v>2029</v>
      </c>
      <c r="I15" s="279">
        <f t="shared" si="1"/>
        <v>2030</v>
      </c>
      <c r="J15" s="279">
        <f t="shared" si="1"/>
        <v>2031</v>
      </c>
      <c r="K15" s="279">
        <f t="shared" si="1"/>
        <v>2032</v>
      </c>
      <c r="L15" s="279">
        <f t="shared" si="1"/>
        <v>2033</v>
      </c>
      <c r="M15" s="280" t="str">
        <f t="shared" si="1"/>
        <v>Total</v>
      </c>
    </row>
    <row r="16" spans="1:14" x14ac:dyDescent="0.45">
      <c r="B16" s="14" t="s">
        <v>15</v>
      </c>
      <c r="C16" s="189">
        <f>'Detail Entry'!AF86</f>
        <v>0</v>
      </c>
      <c r="D16" s="189">
        <f>'Detail Entry'!AG86</f>
        <v>0</v>
      </c>
      <c r="E16" s="189">
        <f>'Detail Entry'!AH86</f>
        <v>0</v>
      </c>
      <c r="F16" s="189">
        <f>'Detail Entry'!AI86</f>
        <v>0</v>
      </c>
      <c r="G16" s="189">
        <f>'Detail Entry'!AJ86</f>
        <v>0</v>
      </c>
      <c r="H16" s="189">
        <f>'Detail Entry'!AK86</f>
        <v>0</v>
      </c>
      <c r="I16" s="189">
        <f>'Detail Entry'!AL86</f>
        <v>0</v>
      </c>
      <c r="J16" s="189">
        <f>'Detail Entry'!AM86</f>
        <v>0</v>
      </c>
      <c r="K16" s="189">
        <f>'Detail Entry'!AN86</f>
        <v>0</v>
      </c>
      <c r="L16" s="189">
        <f>'Detail Entry'!AO86</f>
        <v>0</v>
      </c>
      <c r="M16" s="190">
        <f>'Detail Entry'!AP86</f>
        <v>0</v>
      </c>
    </row>
    <row r="17" spans="2:16" ht="9" customHeight="1" x14ac:dyDescent="0.45">
      <c r="B17" s="231"/>
      <c r="C17" s="232"/>
      <c r="D17" s="232"/>
      <c r="E17" s="232"/>
      <c r="F17" s="232"/>
      <c r="G17" s="232"/>
      <c r="H17" s="232"/>
      <c r="I17" s="232"/>
      <c r="J17" s="232"/>
      <c r="K17" s="232"/>
      <c r="L17" s="232"/>
      <c r="M17" s="233"/>
    </row>
    <row r="18" spans="2:16" x14ac:dyDescent="0.45">
      <c r="B18" s="14" t="s">
        <v>264</v>
      </c>
      <c r="C18" s="189">
        <f>'Detail Entry'!AF97</f>
        <v>0</v>
      </c>
      <c r="D18" s="189">
        <f>'Detail Entry'!AG97</f>
        <v>0</v>
      </c>
      <c r="E18" s="189">
        <f>'Detail Entry'!AH97</f>
        <v>0</v>
      </c>
      <c r="F18" s="189">
        <f>'Detail Entry'!AI97</f>
        <v>0</v>
      </c>
      <c r="G18" s="189">
        <f>'Detail Entry'!AJ97</f>
        <v>0</v>
      </c>
      <c r="H18" s="189">
        <f>'Detail Entry'!AK97</f>
        <v>0</v>
      </c>
      <c r="I18" s="189">
        <f>'Detail Entry'!AL97</f>
        <v>0</v>
      </c>
      <c r="J18" s="189">
        <f>'Detail Entry'!AM97</f>
        <v>0</v>
      </c>
      <c r="K18" s="189">
        <f>'Detail Entry'!AN97</f>
        <v>0</v>
      </c>
      <c r="L18" s="189">
        <f>'Detail Entry'!AO97</f>
        <v>0</v>
      </c>
      <c r="M18" s="190">
        <f>'Detail Entry'!AP97</f>
        <v>0</v>
      </c>
    </row>
    <row r="19" spans="2:16" x14ac:dyDescent="0.45">
      <c r="B19" s="14" t="s">
        <v>271</v>
      </c>
      <c r="C19" s="187">
        <f>-'Detail Entry'!AF64</f>
        <v>0</v>
      </c>
      <c r="D19" s="187">
        <f>-'Detail Entry'!AG64</f>
        <v>0</v>
      </c>
      <c r="E19" s="187">
        <f>-'Detail Entry'!AH64</f>
        <v>0</v>
      </c>
      <c r="F19" s="187">
        <f>-'Detail Entry'!AI64</f>
        <v>0</v>
      </c>
      <c r="G19" s="187">
        <f>-'Detail Entry'!AJ64</f>
        <v>0</v>
      </c>
      <c r="H19" s="187">
        <f>-'Detail Entry'!AK64</f>
        <v>0</v>
      </c>
      <c r="I19" s="187">
        <f>-'Detail Entry'!AL64</f>
        <v>0</v>
      </c>
      <c r="J19" s="187">
        <f>-'Detail Entry'!AM64</f>
        <v>0</v>
      </c>
      <c r="K19" s="187">
        <f>-'Detail Entry'!AN64</f>
        <v>0</v>
      </c>
      <c r="L19" s="187">
        <f>-'Detail Entry'!AO64</f>
        <v>0</v>
      </c>
      <c r="M19" s="188">
        <f>-'Detail Entry'!AP64</f>
        <v>0</v>
      </c>
    </row>
    <row r="20" spans="2:16" x14ac:dyDescent="0.45">
      <c r="B20" s="193" t="s">
        <v>431</v>
      </c>
      <c r="C20" s="191">
        <f>-'Detail Entry'!AF75</f>
        <v>0</v>
      </c>
      <c r="D20" s="191">
        <f>-'Detail Entry'!AG75</f>
        <v>0</v>
      </c>
      <c r="E20" s="191">
        <f>-'Detail Entry'!AH75</f>
        <v>0</v>
      </c>
      <c r="F20" s="191">
        <f>-'Detail Entry'!AI75</f>
        <v>0</v>
      </c>
      <c r="G20" s="191">
        <f>-'Detail Entry'!AJ75</f>
        <v>0</v>
      </c>
      <c r="H20" s="191">
        <f>-'Detail Entry'!AK75</f>
        <v>0</v>
      </c>
      <c r="I20" s="191">
        <f>-'Detail Entry'!AL75</f>
        <v>0</v>
      </c>
      <c r="J20" s="191">
        <f>-'Detail Entry'!AM75</f>
        <v>0</v>
      </c>
      <c r="K20" s="191">
        <f>-'Detail Entry'!AN75</f>
        <v>0</v>
      </c>
      <c r="L20" s="191">
        <f>-'Detail Entry'!AO75</f>
        <v>0</v>
      </c>
      <c r="M20" s="192">
        <f>-'Detail Entry'!AP75</f>
        <v>0</v>
      </c>
    </row>
    <row r="21" spans="2:16" x14ac:dyDescent="0.45">
      <c r="B21" s="15" t="s">
        <v>212</v>
      </c>
      <c r="C21" s="191">
        <f t="shared" ref="C21:M21" si="2">C19+C20+C18</f>
        <v>0</v>
      </c>
      <c r="D21" s="191">
        <f t="shared" si="2"/>
        <v>0</v>
      </c>
      <c r="E21" s="191">
        <f t="shared" si="2"/>
        <v>0</v>
      </c>
      <c r="F21" s="191">
        <f t="shared" si="2"/>
        <v>0</v>
      </c>
      <c r="G21" s="191">
        <f t="shared" si="2"/>
        <v>0</v>
      </c>
      <c r="H21" s="191">
        <f t="shared" si="2"/>
        <v>0</v>
      </c>
      <c r="I21" s="191">
        <f t="shared" si="2"/>
        <v>0</v>
      </c>
      <c r="J21" s="191">
        <f t="shared" si="2"/>
        <v>0</v>
      </c>
      <c r="K21" s="191">
        <f t="shared" si="2"/>
        <v>0</v>
      </c>
      <c r="L21" s="191">
        <f t="shared" si="2"/>
        <v>0</v>
      </c>
      <c r="M21" s="192">
        <f t="shared" si="2"/>
        <v>0</v>
      </c>
    </row>
    <row r="23" spans="2:16" ht="25.05" customHeight="1" x14ac:dyDescent="0.45">
      <c r="B23" s="278" t="s">
        <v>22</v>
      </c>
      <c r="C23" s="279">
        <f t="shared" ref="C23:M23" si="3">C8</f>
        <v>2024</v>
      </c>
      <c r="D23" s="279">
        <f t="shared" si="3"/>
        <v>2025</v>
      </c>
      <c r="E23" s="279">
        <f t="shared" si="3"/>
        <v>2026</v>
      </c>
      <c r="F23" s="279">
        <f t="shared" si="3"/>
        <v>2027</v>
      </c>
      <c r="G23" s="279">
        <f t="shared" si="3"/>
        <v>2028</v>
      </c>
      <c r="H23" s="279">
        <f t="shared" si="3"/>
        <v>2029</v>
      </c>
      <c r="I23" s="279">
        <f t="shared" si="3"/>
        <v>2030</v>
      </c>
      <c r="J23" s="279">
        <f t="shared" si="3"/>
        <v>2031</v>
      </c>
      <c r="K23" s="279">
        <f t="shared" si="3"/>
        <v>2032</v>
      </c>
      <c r="L23" s="279">
        <f t="shared" si="3"/>
        <v>2033</v>
      </c>
      <c r="M23" s="280" t="str">
        <f t="shared" si="3"/>
        <v>Total</v>
      </c>
    </row>
    <row r="24" spans="2:16" x14ac:dyDescent="0.45">
      <c r="B24" s="14" t="s">
        <v>23</v>
      </c>
      <c r="C24" s="187">
        <f>'Detail Entry'!AF111</f>
        <v>0</v>
      </c>
      <c r="D24" s="187">
        <f>'Detail Entry'!AG111</f>
        <v>0</v>
      </c>
      <c r="E24" s="187">
        <f>'Detail Entry'!AH111</f>
        <v>0</v>
      </c>
      <c r="F24" s="187">
        <f>'Detail Entry'!AI111</f>
        <v>0</v>
      </c>
      <c r="G24" s="187">
        <f>'Detail Entry'!AJ111</f>
        <v>0</v>
      </c>
      <c r="H24" s="187">
        <f>'Detail Entry'!AK111</f>
        <v>0</v>
      </c>
      <c r="I24" s="187">
        <f>'Detail Entry'!AL111</f>
        <v>0</v>
      </c>
      <c r="J24" s="187">
        <f>'Detail Entry'!AM111</f>
        <v>0</v>
      </c>
      <c r="K24" s="187">
        <f>'Detail Entry'!AN111</f>
        <v>0</v>
      </c>
      <c r="L24" s="187">
        <f>'Detail Entry'!AO111</f>
        <v>0</v>
      </c>
      <c r="M24" s="188">
        <f>'Detail Entry'!AP111</f>
        <v>0</v>
      </c>
    </row>
    <row r="25" spans="2:16" x14ac:dyDescent="0.45">
      <c r="B25" s="14" t="s">
        <v>24</v>
      </c>
      <c r="C25" s="189">
        <f>'Detail Entry'!AF122</f>
        <v>0</v>
      </c>
      <c r="D25" s="189">
        <f>'Detail Entry'!AG122</f>
        <v>0</v>
      </c>
      <c r="E25" s="189">
        <f>'Detail Entry'!AH122</f>
        <v>0</v>
      </c>
      <c r="F25" s="189">
        <f>'Detail Entry'!AI122</f>
        <v>0</v>
      </c>
      <c r="G25" s="189">
        <f>'Detail Entry'!AJ122</f>
        <v>0</v>
      </c>
      <c r="H25" s="189">
        <f>'Detail Entry'!AK122</f>
        <v>0</v>
      </c>
      <c r="I25" s="189">
        <f>'Detail Entry'!AL122</f>
        <v>0</v>
      </c>
      <c r="J25" s="189">
        <f>'Detail Entry'!AM122</f>
        <v>0</v>
      </c>
      <c r="K25" s="189">
        <f>'Detail Entry'!AN122</f>
        <v>0</v>
      </c>
      <c r="L25" s="189">
        <f>'Detail Entry'!AO122</f>
        <v>0</v>
      </c>
      <c r="M25" s="190">
        <f>'Detail Entry'!AP122</f>
        <v>0</v>
      </c>
    </row>
    <row r="26" spans="2:16" x14ac:dyDescent="0.45">
      <c r="B26" s="14" t="s">
        <v>25</v>
      </c>
      <c r="C26" s="189">
        <f>'Detail Entry'!AF133</f>
        <v>0</v>
      </c>
      <c r="D26" s="189">
        <f>'Detail Entry'!AG133</f>
        <v>0</v>
      </c>
      <c r="E26" s="189">
        <f>'Detail Entry'!AH133</f>
        <v>0</v>
      </c>
      <c r="F26" s="189">
        <f>'Detail Entry'!AI133</f>
        <v>0</v>
      </c>
      <c r="G26" s="189">
        <f>'Detail Entry'!AJ133</f>
        <v>0</v>
      </c>
      <c r="H26" s="189">
        <f>'Detail Entry'!AK133</f>
        <v>0</v>
      </c>
      <c r="I26" s="189">
        <f>'Detail Entry'!AL133</f>
        <v>0</v>
      </c>
      <c r="J26" s="189">
        <f>'Detail Entry'!AM133</f>
        <v>0</v>
      </c>
      <c r="K26" s="189">
        <f>'Detail Entry'!AN133</f>
        <v>0</v>
      </c>
      <c r="L26" s="189">
        <f>'Detail Entry'!AO133</f>
        <v>0</v>
      </c>
      <c r="M26" s="190">
        <f>'Detail Entry'!AP133</f>
        <v>0</v>
      </c>
    </row>
    <row r="27" spans="2:16" x14ac:dyDescent="0.45">
      <c r="B27" s="193" t="s">
        <v>27</v>
      </c>
      <c r="C27" s="191">
        <f>'Detail Entry'!AF144</f>
        <v>0</v>
      </c>
      <c r="D27" s="191">
        <f>'Detail Entry'!AG144</f>
        <v>0</v>
      </c>
      <c r="E27" s="191">
        <f>'Detail Entry'!AH144</f>
        <v>0</v>
      </c>
      <c r="F27" s="191">
        <f>'Detail Entry'!AI144</f>
        <v>0</v>
      </c>
      <c r="G27" s="191">
        <f>'Detail Entry'!AJ144</f>
        <v>0</v>
      </c>
      <c r="H27" s="191">
        <f>'Detail Entry'!AK144</f>
        <v>0</v>
      </c>
      <c r="I27" s="191">
        <f>'Detail Entry'!AL144</f>
        <v>0</v>
      </c>
      <c r="J27" s="191">
        <f>'Detail Entry'!AM144</f>
        <v>0</v>
      </c>
      <c r="K27" s="191">
        <f>'Detail Entry'!AN144</f>
        <v>0</v>
      </c>
      <c r="L27" s="191">
        <f>'Detail Entry'!AO144</f>
        <v>0</v>
      </c>
      <c r="M27" s="192">
        <f>'Detail Entry'!AP144</f>
        <v>0</v>
      </c>
    </row>
    <row r="28" spans="2:16" x14ac:dyDescent="0.45">
      <c r="B28" s="15" t="s">
        <v>213</v>
      </c>
      <c r="C28" s="191">
        <f>SUM(C24:C27)</f>
        <v>0</v>
      </c>
      <c r="D28" s="191">
        <f t="shared" ref="D28:M28" si="4">SUM(D24:D27)</f>
        <v>0</v>
      </c>
      <c r="E28" s="191">
        <f t="shared" si="4"/>
        <v>0</v>
      </c>
      <c r="F28" s="191">
        <f t="shared" si="4"/>
        <v>0</v>
      </c>
      <c r="G28" s="191">
        <f t="shared" si="4"/>
        <v>0</v>
      </c>
      <c r="H28" s="191">
        <f t="shared" si="4"/>
        <v>0</v>
      </c>
      <c r="I28" s="191">
        <f t="shared" si="4"/>
        <v>0</v>
      </c>
      <c r="J28" s="191">
        <f t="shared" si="4"/>
        <v>0</v>
      </c>
      <c r="K28" s="191">
        <f t="shared" si="4"/>
        <v>0</v>
      </c>
      <c r="L28" s="191">
        <f t="shared" si="4"/>
        <v>0</v>
      </c>
      <c r="M28" s="192">
        <f t="shared" si="4"/>
        <v>0</v>
      </c>
    </row>
    <row r="29" spans="2:16" ht="14.65" thickBot="1" x14ac:dyDescent="0.5"/>
    <row r="30" spans="2:16" ht="14.65" thickBot="1" x14ac:dyDescent="0.5">
      <c r="B30" s="275" t="s">
        <v>268</v>
      </c>
      <c r="C30" s="276">
        <f t="shared" ref="C30:M30" si="5">-C13+C21-C28</f>
        <v>0</v>
      </c>
      <c r="D30" s="276">
        <f t="shared" si="5"/>
        <v>0</v>
      </c>
      <c r="E30" s="276">
        <f t="shared" si="5"/>
        <v>0</v>
      </c>
      <c r="F30" s="276">
        <f t="shared" si="5"/>
        <v>0</v>
      </c>
      <c r="G30" s="276">
        <f t="shared" si="5"/>
        <v>0</v>
      </c>
      <c r="H30" s="276">
        <f t="shared" si="5"/>
        <v>0</v>
      </c>
      <c r="I30" s="276">
        <f t="shared" si="5"/>
        <v>0</v>
      </c>
      <c r="J30" s="276">
        <f t="shared" si="5"/>
        <v>0</v>
      </c>
      <c r="K30" s="276">
        <f t="shared" si="5"/>
        <v>0</v>
      </c>
      <c r="L30" s="276">
        <f t="shared" si="5"/>
        <v>0</v>
      </c>
      <c r="M30" s="277">
        <f t="shared" si="5"/>
        <v>0</v>
      </c>
      <c r="P30" s="333"/>
    </row>
    <row r="32" spans="2:16" x14ac:dyDescent="0.45">
      <c r="B32" s="5"/>
      <c r="C32" s="194"/>
    </row>
    <row r="33" spans="2:13" x14ac:dyDescent="0.45">
      <c r="B33" s="278" t="s">
        <v>288</v>
      </c>
      <c r="C33" s="279">
        <f>C$8</f>
        <v>2024</v>
      </c>
      <c r="D33" s="279">
        <f>D$8</f>
        <v>2025</v>
      </c>
      <c r="E33" s="279">
        <f>E$8</f>
        <v>2026</v>
      </c>
      <c r="F33" s="279">
        <f>F$8</f>
        <v>2027</v>
      </c>
      <c r="G33" s="279">
        <f t="shared" ref="G33:M33" si="6">G$8</f>
        <v>2028</v>
      </c>
      <c r="H33" s="279">
        <f t="shared" si="6"/>
        <v>2029</v>
      </c>
      <c r="I33" s="279">
        <f t="shared" si="6"/>
        <v>2030</v>
      </c>
      <c r="J33" s="279">
        <f t="shared" si="6"/>
        <v>2031</v>
      </c>
      <c r="K33" s="279">
        <f t="shared" si="6"/>
        <v>2032</v>
      </c>
      <c r="L33" s="279">
        <f t="shared" si="6"/>
        <v>2033</v>
      </c>
      <c r="M33" s="280" t="str">
        <f t="shared" si="6"/>
        <v>Total</v>
      </c>
    </row>
    <row r="34" spans="2:13" x14ac:dyDescent="0.45">
      <c r="B34" s="278">
        <f>IF('Detail Entry'!C164=" ",'Detail Entry'!D164,'Detail Entry'!C164)</f>
        <v>0</v>
      </c>
      <c r="C34" s="279"/>
      <c r="D34" s="279"/>
      <c r="E34" s="279"/>
      <c r="F34" s="279"/>
      <c r="G34" s="279"/>
      <c r="H34" s="279"/>
      <c r="I34" s="279"/>
      <c r="J34" s="279"/>
      <c r="K34" s="279"/>
      <c r="L34" s="279"/>
      <c r="M34" s="280"/>
    </row>
    <row r="35" spans="2:13" x14ac:dyDescent="0.45">
      <c r="B35" s="14" t="s">
        <v>130</v>
      </c>
      <c r="C35" s="252">
        <f>'Detail Entry'!H164</f>
        <v>0</v>
      </c>
      <c r="D35" s="252">
        <f>'Detail Entry'!I164</f>
        <v>0</v>
      </c>
      <c r="E35" s="252">
        <f>'Detail Entry'!J164</f>
        <v>0</v>
      </c>
      <c r="F35" s="252">
        <f>'Detail Entry'!K164</f>
        <v>0</v>
      </c>
      <c r="G35" s="252">
        <f>'Detail Entry'!L164</f>
        <v>0</v>
      </c>
      <c r="H35" s="252">
        <f>'Detail Entry'!M164</f>
        <v>0</v>
      </c>
      <c r="I35" s="252">
        <f>'Detail Entry'!N164</f>
        <v>0</v>
      </c>
      <c r="J35" s="252">
        <f>'Detail Entry'!O164</f>
        <v>0</v>
      </c>
      <c r="K35" s="252">
        <f>'Detail Entry'!P164</f>
        <v>0</v>
      </c>
      <c r="L35" s="252">
        <f>'Detail Entry'!Q164</f>
        <v>0</v>
      </c>
      <c r="M35" s="254">
        <f>'Detail Entry'!R164</f>
        <v>0</v>
      </c>
    </row>
    <row r="36" spans="2:13" x14ac:dyDescent="0.45">
      <c r="B36" s="193" t="s">
        <v>281</v>
      </c>
      <c r="C36" s="253">
        <f>'Detail Entry'!T164</f>
        <v>0</v>
      </c>
      <c r="D36" s="253">
        <f>'Detail Entry'!U164</f>
        <v>0</v>
      </c>
      <c r="E36" s="253">
        <f>'Detail Entry'!V164</f>
        <v>0</v>
      </c>
      <c r="F36" s="253">
        <f>'Detail Entry'!W164</f>
        <v>0</v>
      </c>
      <c r="G36" s="253">
        <f>'Detail Entry'!X164</f>
        <v>0</v>
      </c>
      <c r="H36" s="253">
        <f>'Detail Entry'!Y164</f>
        <v>0</v>
      </c>
      <c r="I36" s="253">
        <f>'Detail Entry'!Z164</f>
        <v>0</v>
      </c>
      <c r="J36" s="253">
        <f>'Detail Entry'!AA164</f>
        <v>0</v>
      </c>
      <c r="K36" s="253">
        <f>'Detail Entry'!AB164</f>
        <v>0</v>
      </c>
      <c r="L36" s="253">
        <f>'Detail Entry'!AC164</f>
        <v>0</v>
      </c>
      <c r="M36" s="255">
        <f>'Detail Entry'!AD164</f>
        <v>0</v>
      </c>
    </row>
    <row r="37" spans="2:13" x14ac:dyDescent="0.45">
      <c r="B37" s="14" t="s">
        <v>290</v>
      </c>
      <c r="C37" s="252">
        <f>'Detail Entry'!AF164</f>
        <v>0</v>
      </c>
      <c r="D37" s="252">
        <f>'Detail Entry'!AG164</f>
        <v>0</v>
      </c>
      <c r="E37" s="252">
        <f>'Detail Entry'!AH164</f>
        <v>0</v>
      </c>
      <c r="F37" s="252">
        <f>'Detail Entry'!AI164</f>
        <v>0</v>
      </c>
      <c r="G37" s="252">
        <f>'Detail Entry'!AJ164</f>
        <v>0</v>
      </c>
      <c r="H37" s="252">
        <f>'Detail Entry'!AK164</f>
        <v>0</v>
      </c>
      <c r="I37" s="252">
        <f>'Detail Entry'!AL164</f>
        <v>0</v>
      </c>
      <c r="J37" s="252">
        <f>'Detail Entry'!AM164</f>
        <v>0</v>
      </c>
      <c r="K37" s="252">
        <f>'Detail Entry'!AN164</f>
        <v>0</v>
      </c>
      <c r="L37" s="252">
        <f>'Detail Entry'!AO164</f>
        <v>0</v>
      </c>
      <c r="M37" s="254">
        <f>'Detail Entry'!AP164</f>
        <v>0</v>
      </c>
    </row>
    <row r="38" spans="2:13" x14ac:dyDescent="0.45">
      <c r="B38" s="14" t="s">
        <v>299</v>
      </c>
      <c r="C38" s="267" t="str">
        <f>IF(C37=0,"",C37/$C35)</f>
        <v/>
      </c>
      <c r="D38" s="267" t="str">
        <f t="shared" ref="D38:L38" si="7">IF(D37=0,"",D37/$C35)</f>
        <v/>
      </c>
      <c r="E38" s="267" t="str">
        <f t="shared" si="7"/>
        <v/>
      </c>
      <c r="F38" s="267" t="str">
        <f t="shared" si="7"/>
        <v/>
      </c>
      <c r="G38" s="267" t="str">
        <f t="shared" si="7"/>
        <v/>
      </c>
      <c r="H38" s="267" t="str">
        <f t="shared" si="7"/>
        <v/>
      </c>
      <c r="I38" s="267" t="str">
        <f t="shared" si="7"/>
        <v/>
      </c>
      <c r="J38" s="267" t="str">
        <f t="shared" si="7"/>
        <v/>
      </c>
      <c r="K38" s="267" t="str">
        <f t="shared" si="7"/>
        <v/>
      </c>
      <c r="L38" s="267" t="str">
        <f t="shared" si="7"/>
        <v/>
      </c>
      <c r="M38" s="268"/>
    </row>
    <row r="39" spans="2:13" x14ac:dyDescent="0.45">
      <c r="B39" s="193" t="s">
        <v>289</v>
      </c>
      <c r="C39" s="253" t="str">
        <f>'Detail Entry'!AR164</f>
        <v/>
      </c>
      <c r="D39" s="253" t="str">
        <f>'Detail Entry'!AS164</f>
        <v/>
      </c>
      <c r="E39" s="253" t="str">
        <f>'Detail Entry'!AT164</f>
        <v/>
      </c>
      <c r="F39" s="253" t="str">
        <f>'Detail Entry'!AU164</f>
        <v/>
      </c>
      <c r="G39" s="253" t="str">
        <f>'Detail Entry'!AV164</f>
        <v/>
      </c>
      <c r="H39" s="253" t="str">
        <f>'Detail Entry'!AW164</f>
        <v/>
      </c>
      <c r="I39" s="253" t="str">
        <f>'Detail Entry'!AX164</f>
        <v/>
      </c>
      <c r="J39" s="253" t="str">
        <f>'Detail Entry'!AY164</f>
        <v/>
      </c>
      <c r="K39" s="253" t="str">
        <f>'Detail Entry'!AZ164</f>
        <v/>
      </c>
      <c r="L39" s="253" t="str">
        <f>'Detail Entry'!BA164</f>
        <v/>
      </c>
      <c r="M39" s="255">
        <f>'Detail Entry'!BB164</f>
        <v>0</v>
      </c>
    </row>
    <row r="41" spans="2:13" x14ac:dyDescent="0.45">
      <c r="B41" s="278" t="s">
        <v>288</v>
      </c>
      <c r="C41" s="279">
        <f>C$8</f>
        <v>2024</v>
      </c>
      <c r="D41" s="279">
        <f>D$8</f>
        <v>2025</v>
      </c>
      <c r="E41" s="279">
        <f>E$8</f>
        <v>2026</v>
      </c>
      <c r="F41" s="279">
        <f>F$8</f>
        <v>2027</v>
      </c>
      <c r="G41" s="279">
        <f t="shared" ref="G41:M41" si="8">G$8</f>
        <v>2028</v>
      </c>
      <c r="H41" s="279">
        <f t="shared" si="8"/>
        <v>2029</v>
      </c>
      <c r="I41" s="279">
        <f t="shared" si="8"/>
        <v>2030</v>
      </c>
      <c r="J41" s="279">
        <f t="shared" si="8"/>
        <v>2031</v>
      </c>
      <c r="K41" s="279">
        <f t="shared" si="8"/>
        <v>2032</v>
      </c>
      <c r="L41" s="279">
        <f t="shared" si="8"/>
        <v>2033</v>
      </c>
      <c r="M41" s="280" t="str">
        <f t="shared" si="8"/>
        <v>Total</v>
      </c>
    </row>
    <row r="42" spans="2:13" x14ac:dyDescent="0.45">
      <c r="B42" s="278">
        <f>IF('Detail Entry'!C165=" ",'Detail Entry'!D165,'Detail Entry'!C165)</f>
        <v>0</v>
      </c>
      <c r="C42" s="279"/>
      <c r="D42" s="279"/>
      <c r="E42" s="279"/>
      <c r="F42" s="279"/>
      <c r="G42" s="279"/>
      <c r="H42" s="279"/>
      <c r="I42" s="279"/>
      <c r="J42" s="279"/>
      <c r="K42" s="279"/>
      <c r="L42" s="279"/>
      <c r="M42" s="280"/>
    </row>
    <row r="43" spans="2:13" x14ac:dyDescent="0.45">
      <c r="B43" s="14" t="s">
        <v>130</v>
      </c>
      <c r="C43" s="252">
        <f>'Detail Entry'!H165</f>
        <v>0</v>
      </c>
      <c r="D43" s="252">
        <f>'Detail Entry'!I165</f>
        <v>0</v>
      </c>
      <c r="E43" s="252">
        <f>'Detail Entry'!J165</f>
        <v>0</v>
      </c>
      <c r="F43" s="252">
        <f>'Detail Entry'!K165</f>
        <v>0</v>
      </c>
      <c r="G43" s="252">
        <f>'Detail Entry'!L165</f>
        <v>0</v>
      </c>
      <c r="H43" s="252">
        <f>'Detail Entry'!M165</f>
        <v>0</v>
      </c>
      <c r="I43" s="252">
        <f>'Detail Entry'!N165</f>
        <v>0</v>
      </c>
      <c r="J43" s="252">
        <f>'Detail Entry'!O165</f>
        <v>0</v>
      </c>
      <c r="K43" s="252">
        <f>'Detail Entry'!P165</f>
        <v>0</v>
      </c>
      <c r="L43" s="252">
        <f>'Detail Entry'!Q165</f>
        <v>0</v>
      </c>
      <c r="M43" s="254">
        <f>'Detail Entry'!R165</f>
        <v>0</v>
      </c>
    </row>
    <row r="44" spans="2:13" x14ac:dyDescent="0.45">
      <c r="B44" s="193" t="s">
        <v>281</v>
      </c>
      <c r="C44" s="253">
        <f>'Detail Entry'!T165</f>
        <v>0</v>
      </c>
      <c r="D44" s="253">
        <f>'Detail Entry'!U165</f>
        <v>0</v>
      </c>
      <c r="E44" s="253">
        <f>'Detail Entry'!V165</f>
        <v>0</v>
      </c>
      <c r="F44" s="253">
        <f>'Detail Entry'!W165</f>
        <v>0</v>
      </c>
      <c r="G44" s="253">
        <f>'Detail Entry'!X165</f>
        <v>0</v>
      </c>
      <c r="H44" s="253">
        <f>'Detail Entry'!Y165</f>
        <v>0</v>
      </c>
      <c r="I44" s="253">
        <f>'Detail Entry'!Z165</f>
        <v>0</v>
      </c>
      <c r="J44" s="253">
        <f>'Detail Entry'!AA165</f>
        <v>0</v>
      </c>
      <c r="K44" s="253">
        <f>'Detail Entry'!AB165</f>
        <v>0</v>
      </c>
      <c r="L44" s="253">
        <f>'Detail Entry'!AC165</f>
        <v>0</v>
      </c>
      <c r="M44" s="255">
        <f>'Detail Entry'!AD165</f>
        <v>0</v>
      </c>
    </row>
    <row r="45" spans="2:13" x14ac:dyDescent="0.45">
      <c r="B45" s="14" t="s">
        <v>290</v>
      </c>
      <c r="C45" s="252">
        <f>'Detail Entry'!AF165</f>
        <v>0</v>
      </c>
      <c r="D45" s="252">
        <f>'Detail Entry'!AG165</f>
        <v>0</v>
      </c>
      <c r="E45" s="252">
        <f>'Detail Entry'!AH165</f>
        <v>0</v>
      </c>
      <c r="F45" s="252">
        <f>'Detail Entry'!AI165</f>
        <v>0</v>
      </c>
      <c r="G45" s="252">
        <f>'Detail Entry'!AJ165</f>
        <v>0</v>
      </c>
      <c r="H45" s="252">
        <f>'Detail Entry'!AK165</f>
        <v>0</v>
      </c>
      <c r="I45" s="252">
        <f>'Detail Entry'!AL165</f>
        <v>0</v>
      </c>
      <c r="J45" s="252">
        <f>'Detail Entry'!AM165</f>
        <v>0</v>
      </c>
      <c r="K45" s="252">
        <f>'Detail Entry'!AN165</f>
        <v>0</v>
      </c>
      <c r="L45" s="252">
        <f>'Detail Entry'!AO165</f>
        <v>0</v>
      </c>
      <c r="M45" s="254">
        <f>'Detail Entry'!AP165</f>
        <v>0</v>
      </c>
    </row>
    <row r="46" spans="2:13" x14ac:dyDescent="0.45">
      <c r="B46" s="14" t="s">
        <v>299</v>
      </c>
      <c r="C46" s="267" t="str">
        <f t="shared" ref="C46:L46" si="9">IF(C45=0,"",C45/$C43)</f>
        <v/>
      </c>
      <c r="D46" s="267" t="str">
        <f t="shared" si="9"/>
        <v/>
      </c>
      <c r="E46" s="267" t="str">
        <f t="shared" si="9"/>
        <v/>
      </c>
      <c r="F46" s="267" t="str">
        <f t="shared" si="9"/>
        <v/>
      </c>
      <c r="G46" s="267" t="str">
        <f t="shared" si="9"/>
        <v/>
      </c>
      <c r="H46" s="267" t="str">
        <f t="shared" si="9"/>
        <v/>
      </c>
      <c r="I46" s="267" t="str">
        <f t="shared" si="9"/>
        <v/>
      </c>
      <c r="J46" s="267" t="str">
        <f t="shared" si="9"/>
        <v/>
      </c>
      <c r="K46" s="267" t="str">
        <f t="shared" si="9"/>
        <v/>
      </c>
      <c r="L46" s="267" t="str">
        <f t="shared" si="9"/>
        <v/>
      </c>
      <c r="M46" s="268"/>
    </row>
    <row r="47" spans="2:13" x14ac:dyDescent="0.45">
      <c r="B47" s="193" t="s">
        <v>289</v>
      </c>
      <c r="C47" s="253" t="str">
        <f>'Detail Entry'!AR165</f>
        <v/>
      </c>
      <c r="D47" s="253" t="str">
        <f>'Detail Entry'!AS165</f>
        <v/>
      </c>
      <c r="E47" s="253" t="str">
        <f>'Detail Entry'!AT165</f>
        <v/>
      </c>
      <c r="F47" s="253" t="str">
        <f>'Detail Entry'!AU165</f>
        <v/>
      </c>
      <c r="G47" s="253" t="str">
        <f>'Detail Entry'!AV165</f>
        <v/>
      </c>
      <c r="H47" s="253" t="str">
        <f>'Detail Entry'!AW165</f>
        <v/>
      </c>
      <c r="I47" s="253" t="str">
        <f>'Detail Entry'!AX165</f>
        <v/>
      </c>
      <c r="J47" s="253" t="str">
        <f>'Detail Entry'!AY165</f>
        <v/>
      </c>
      <c r="K47" s="253" t="str">
        <f>'Detail Entry'!AZ165</f>
        <v/>
      </c>
      <c r="L47" s="253" t="str">
        <f>'Detail Entry'!BA165</f>
        <v/>
      </c>
      <c r="M47" s="255">
        <f>'Detail Entry'!BB165</f>
        <v>0</v>
      </c>
    </row>
    <row r="49" spans="2:31" x14ac:dyDescent="0.45">
      <c r="B49" s="278" t="s">
        <v>288</v>
      </c>
      <c r="C49" s="279">
        <f>C$8</f>
        <v>2024</v>
      </c>
      <c r="D49" s="279">
        <f>D$8</f>
        <v>2025</v>
      </c>
      <c r="E49" s="279">
        <f>E$8</f>
        <v>2026</v>
      </c>
      <c r="F49" s="279">
        <f>F$8</f>
        <v>2027</v>
      </c>
      <c r="G49" s="279">
        <f t="shared" ref="G49:M49" si="10">G$8</f>
        <v>2028</v>
      </c>
      <c r="H49" s="279">
        <f t="shared" si="10"/>
        <v>2029</v>
      </c>
      <c r="I49" s="279">
        <f t="shared" si="10"/>
        <v>2030</v>
      </c>
      <c r="J49" s="279">
        <f t="shared" si="10"/>
        <v>2031</v>
      </c>
      <c r="K49" s="279">
        <f t="shared" si="10"/>
        <v>2032</v>
      </c>
      <c r="L49" s="279">
        <f t="shared" si="10"/>
        <v>2033</v>
      </c>
      <c r="M49" s="280" t="str">
        <f t="shared" si="10"/>
        <v>Total</v>
      </c>
    </row>
    <row r="50" spans="2:31" x14ac:dyDescent="0.45">
      <c r="B50" s="278">
        <f>IF('Detail Entry'!C166=" ",'Detail Entry'!D166,'Detail Entry'!C166)</f>
        <v>0</v>
      </c>
      <c r="C50" s="279"/>
      <c r="D50" s="279"/>
      <c r="E50" s="279"/>
      <c r="F50" s="279"/>
      <c r="G50" s="279"/>
      <c r="H50" s="279"/>
      <c r="I50" s="279"/>
      <c r="J50" s="279"/>
      <c r="K50" s="279"/>
      <c r="L50" s="279"/>
      <c r="M50" s="280"/>
    </row>
    <row r="51" spans="2:31" x14ac:dyDescent="0.45">
      <c r="B51" s="14" t="s">
        <v>130</v>
      </c>
      <c r="C51" s="252">
        <f>'Detail Entry'!H166</f>
        <v>0</v>
      </c>
      <c r="D51" s="252">
        <f>'Detail Entry'!I166</f>
        <v>0</v>
      </c>
      <c r="E51" s="252">
        <f>'Detail Entry'!J166</f>
        <v>0</v>
      </c>
      <c r="F51" s="252">
        <f>'Detail Entry'!K166</f>
        <v>0</v>
      </c>
      <c r="G51" s="252">
        <f>'Detail Entry'!L166</f>
        <v>0</v>
      </c>
      <c r="H51" s="252">
        <f>'Detail Entry'!M166</f>
        <v>0</v>
      </c>
      <c r="I51" s="252">
        <f>'Detail Entry'!N166</f>
        <v>0</v>
      </c>
      <c r="J51" s="252">
        <f>'Detail Entry'!O166</f>
        <v>0</v>
      </c>
      <c r="K51" s="252">
        <f>'Detail Entry'!P166</f>
        <v>0</v>
      </c>
      <c r="L51" s="252">
        <f>'Detail Entry'!Q166</f>
        <v>0</v>
      </c>
      <c r="M51" s="254">
        <f>'Detail Entry'!R166</f>
        <v>0</v>
      </c>
    </row>
    <row r="52" spans="2:31" x14ac:dyDescent="0.45">
      <c r="B52" s="193" t="s">
        <v>281</v>
      </c>
      <c r="C52" s="253">
        <f>'Detail Entry'!T166</f>
        <v>0</v>
      </c>
      <c r="D52" s="253">
        <f>'Detail Entry'!U166</f>
        <v>0</v>
      </c>
      <c r="E52" s="253">
        <f>'Detail Entry'!V166</f>
        <v>0</v>
      </c>
      <c r="F52" s="253">
        <f>'Detail Entry'!W166</f>
        <v>0</v>
      </c>
      <c r="G52" s="253">
        <f>'Detail Entry'!X166</f>
        <v>0</v>
      </c>
      <c r="H52" s="253">
        <f>'Detail Entry'!Y166</f>
        <v>0</v>
      </c>
      <c r="I52" s="253">
        <f>'Detail Entry'!Z166</f>
        <v>0</v>
      </c>
      <c r="J52" s="253">
        <f>'Detail Entry'!AA166</f>
        <v>0</v>
      </c>
      <c r="K52" s="253">
        <f>'Detail Entry'!AB166</f>
        <v>0</v>
      </c>
      <c r="L52" s="253">
        <f>'Detail Entry'!AC166</f>
        <v>0</v>
      </c>
      <c r="M52" s="255">
        <f>'Detail Entry'!AD166</f>
        <v>0</v>
      </c>
    </row>
    <row r="53" spans="2:31" x14ac:dyDescent="0.45">
      <c r="B53" s="14" t="s">
        <v>290</v>
      </c>
      <c r="C53" s="252">
        <f>'Detail Entry'!AF172</f>
        <v>0</v>
      </c>
      <c r="D53" s="252">
        <f>'Detail Entry'!AG172</f>
        <v>0</v>
      </c>
      <c r="E53" s="252">
        <f>'Detail Entry'!AH172</f>
        <v>0</v>
      </c>
      <c r="F53" s="252">
        <f>'Detail Entry'!AI172</f>
        <v>0</v>
      </c>
      <c r="G53" s="252">
        <f>'Detail Entry'!AJ172</f>
        <v>0</v>
      </c>
      <c r="H53" s="252">
        <f>'Detail Entry'!AK172</f>
        <v>0</v>
      </c>
      <c r="I53" s="252">
        <f>'Detail Entry'!AL172</f>
        <v>0</v>
      </c>
      <c r="J53" s="252">
        <f>'Detail Entry'!AM172</f>
        <v>0</v>
      </c>
      <c r="K53" s="252">
        <f>'Detail Entry'!AN172</f>
        <v>0</v>
      </c>
      <c r="L53" s="252">
        <f>'Detail Entry'!AO172</f>
        <v>0</v>
      </c>
      <c r="M53" s="254">
        <f>'Detail Entry'!AP172</f>
        <v>0</v>
      </c>
    </row>
    <row r="54" spans="2:31" x14ac:dyDescent="0.45">
      <c r="B54" s="14" t="s">
        <v>299</v>
      </c>
      <c r="C54" s="267" t="str">
        <f t="shared" ref="C54:L54" si="11">IF(C53=0,"",C53/$C51)</f>
        <v/>
      </c>
      <c r="D54" s="267" t="str">
        <f t="shared" si="11"/>
        <v/>
      </c>
      <c r="E54" s="267" t="str">
        <f t="shared" si="11"/>
        <v/>
      </c>
      <c r="F54" s="267" t="str">
        <f t="shared" si="11"/>
        <v/>
      </c>
      <c r="G54" s="267" t="str">
        <f t="shared" si="11"/>
        <v/>
      </c>
      <c r="H54" s="267" t="str">
        <f t="shared" si="11"/>
        <v/>
      </c>
      <c r="I54" s="267" t="str">
        <f t="shared" si="11"/>
        <v/>
      </c>
      <c r="J54" s="267" t="str">
        <f t="shared" si="11"/>
        <v/>
      </c>
      <c r="K54" s="267" t="str">
        <f t="shared" si="11"/>
        <v/>
      </c>
      <c r="L54" s="267" t="str">
        <f t="shared" si="11"/>
        <v/>
      </c>
      <c r="M54" s="268"/>
    </row>
    <row r="55" spans="2:31" x14ac:dyDescent="0.45">
      <c r="B55" s="193" t="s">
        <v>289</v>
      </c>
      <c r="C55" s="253" t="str">
        <f>'Detail Entry'!AR172</f>
        <v/>
      </c>
      <c r="D55" s="253" t="str">
        <f>'Detail Entry'!AS172</f>
        <v/>
      </c>
      <c r="E55" s="253" t="str">
        <f>'Detail Entry'!AT172</f>
        <v/>
      </c>
      <c r="F55" s="253" t="str">
        <f>'Detail Entry'!AU172</f>
        <v/>
      </c>
      <c r="G55" s="253" t="str">
        <f>'Detail Entry'!AV172</f>
        <v/>
      </c>
      <c r="H55" s="253" t="str">
        <f>'Detail Entry'!AW172</f>
        <v/>
      </c>
      <c r="I55" s="253" t="str">
        <f>'Detail Entry'!AX172</f>
        <v/>
      </c>
      <c r="J55" s="253" t="str">
        <f>'Detail Entry'!AY172</f>
        <v/>
      </c>
      <c r="K55" s="253" t="str">
        <f>'Detail Entry'!AZ172</f>
        <v/>
      </c>
      <c r="L55" s="253" t="str">
        <f>'Detail Entry'!BA172</f>
        <v/>
      </c>
      <c r="M55" s="255">
        <f>'Detail Entry'!BB172</f>
        <v>0</v>
      </c>
    </row>
    <row r="57" spans="2:31" x14ac:dyDescent="0.45">
      <c r="B57" s="278" t="s">
        <v>288</v>
      </c>
      <c r="C57" s="279">
        <f>C$8</f>
        <v>2024</v>
      </c>
      <c r="D57" s="279">
        <f>D$8</f>
        <v>2025</v>
      </c>
      <c r="E57" s="279">
        <f>E$8</f>
        <v>2026</v>
      </c>
      <c r="F57" s="279">
        <f>F$8</f>
        <v>2027</v>
      </c>
      <c r="G57" s="279">
        <f t="shared" ref="G57:M57" si="12">G$8</f>
        <v>2028</v>
      </c>
      <c r="H57" s="279">
        <f t="shared" si="12"/>
        <v>2029</v>
      </c>
      <c r="I57" s="279">
        <f t="shared" si="12"/>
        <v>2030</v>
      </c>
      <c r="J57" s="279">
        <f t="shared" si="12"/>
        <v>2031</v>
      </c>
      <c r="K57" s="279">
        <f t="shared" si="12"/>
        <v>2032</v>
      </c>
      <c r="L57" s="279">
        <f t="shared" si="12"/>
        <v>2033</v>
      </c>
      <c r="M57" s="280" t="str">
        <f t="shared" si="12"/>
        <v>Total</v>
      </c>
    </row>
    <row r="58" spans="2:31" x14ac:dyDescent="0.45">
      <c r="B58" s="278">
        <f>IF('Detail Entry'!C167=" ",'Detail Entry'!D167,'Detail Entry'!C167)</f>
        <v>0</v>
      </c>
      <c r="C58" s="279"/>
      <c r="D58" s="279"/>
      <c r="E58" s="279"/>
      <c r="F58" s="279"/>
      <c r="G58" s="279"/>
      <c r="H58" s="279"/>
      <c r="I58" s="279"/>
      <c r="J58" s="279"/>
      <c r="K58" s="279"/>
      <c r="L58" s="279"/>
      <c r="M58" s="280"/>
    </row>
    <row r="59" spans="2:31" x14ac:dyDescent="0.45">
      <c r="B59" s="14" t="s">
        <v>130</v>
      </c>
      <c r="C59" s="252">
        <f>'Detail Entry'!H167</f>
        <v>0</v>
      </c>
      <c r="D59" s="252">
        <f>'Detail Entry'!I167</f>
        <v>0</v>
      </c>
      <c r="E59" s="252">
        <f>'Detail Entry'!J167</f>
        <v>0</v>
      </c>
      <c r="F59" s="252">
        <f>'Detail Entry'!K167</f>
        <v>0</v>
      </c>
      <c r="G59" s="252">
        <f>'Detail Entry'!L167</f>
        <v>0</v>
      </c>
      <c r="H59" s="252">
        <f>'Detail Entry'!M167</f>
        <v>0</v>
      </c>
      <c r="I59" s="252">
        <f>'Detail Entry'!N167</f>
        <v>0</v>
      </c>
      <c r="J59" s="252">
        <f>'Detail Entry'!O167</f>
        <v>0</v>
      </c>
      <c r="K59" s="252">
        <f>'Detail Entry'!P167</f>
        <v>0</v>
      </c>
      <c r="L59" s="252">
        <f>'Detail Entry'!Q167</f>
        <v>0</v>
      </c>
      <c r="M59" s="254">
        <f>'Detail Entry'!R167</f>
        <v>0</v>
      </c>
    </row>
    <row r="60" spans="2:31" x14ac:dyDescent="0.45">
      <c r="B60" s="193" t="s">
        <v>281</v>
      </c>
      <c r="C60" s="253">
        <f>'Detail Entry'!T167</f>
        <v>0</v>
      </c>
      <c r="D60" s="253">
        <f>'Detail Entry'!U167</f>
        <v>0</v>
      </c>
      <c r="E60" s="253">
        <f>'Detail Entry'!V167</f>
        <v>0</v>
      </c>
      <c r="F60" s="253">
        <f>'Detail Entry'!W167</f>
        <v>0</v>
      </c>
      <c r="G60" s="253">
        <f>'Detail Entry'!X167</f>
        <v>0</v>
      </c>
      <c r="H60" s="253">
        <f>'Detail Entry'!Y167</f>
        <v>0</v>
      </c>
      <c r="I60" s="253">
        <f>'Detail Entry'!Z167</f>
        <v>0</v>
      </c>
      <c r="J60" s="253">
        <f>'Detail Entry'!AA167</f>
        <v>0</v>
      </c>
      <c r="K60" s="253">
        <f>'Detail Entry'!AB167</f>
        <v>0</v>
      </c>
      <c r="L60" s="253">
        <f>'Detail Entry'!AC167</f>
        <v>0</v>
      </c>
      <c r="M60" s="255">
        <f>'Detail Entry'!AD167</f>
        <v>0</v>
      </c>
    </row>
    <row r="61" spans="2:31" x14ac:dyDescent="0.45">
      <c r="B61" s="14" t="s">
        <v>290</v>
      </c>
      <c r="C61" s="252">
        <f>'Detail Entry'!AF179</f>
        <v>0</v>
      </c>
      <c r="D61" s="252">
        <f>'Detail Entry'!AG179</f>
        <v>0</v>
      </c>
      <c r="E61" s="252">
        <f>'Detail Entry'!AH179</f>
        <v>0</v>
      </c>
      <c r="F61" s="252">
        <f>'Detail Entry'!AI179</f>
        <v>0</v>
      </c>
      <c r="G61" s="252">
        <f>'Detail Entry'!AJ179</f>
        <v>0</v>
      </c>
      <c r="H61" s="252">
        <f>'Detail Entry'!AK179</f>
        <v>0</v>
      </c>
      <c r="I61" s="252">
        <f>'Detail Entry'!AL179</f>
        <v>0</v>
      </c>
      <c r="J61" s="252">
        <f>'Detail Entry'!AM179</f>
        <v>0</v>
      </c>
      <c r="K61" s="252">
        <f>'Detail Entry'!AN179</f>
        <v>0</v>
      </c>
      <c r="L61" s="252">
        <f>'Detail Entry'!AO179</f>
        <v>0</v>
      </c>
      <c r="M61" s="254">
        <f>'Detail Entry'!AP179</f>
        <v>0</v>
      </c>
    </row>
    <row r="62" spans="2:31" x14ac:dyDescent="0.45">
      <c r="B62" s="14" t="s">
        <v>299</v>
      </c>
      <c r="C62" s="267" t="str">
        <f t="shared" ref="C62:L62" si="13">IF(C61=0,"",C61/$C59)</f>
        <v/>
      </c>
      <c r="D62" s="267" t="str">
        <f t="shared" si="13"/>
        <v/>
      </c>
      <c r="E62" s="267" t="str">
        <f t="shared" si="13"/>
        <v/>
      </c>
      <c r="F62" s="267" t="str">
        <f t="shared" si="13"/>
        <v/>
      </c>
      <c r="G62" s="267" t="str">
        <f t="shared" si="13"/>
        <v/>
      </c>
      <c r="H62" s="267" t="str">
        <f t="shared" si="13"/>
        <v/>
      </c>
      <c r="I62" s="267" t="str">
        <f t="shared" si="13"/>
        <v/>
      </c>
      <c r="J62" s="267" t="str">
        <f t="shared" si="13"/>
        <v/>
      </c>
      <c r="K62" s="267" t="str">
        <f t="shared" si="13"/>
        <v/>
      </c>
      <c r="L62" s="267" t="str">
        <f t="shared" si="13"/>
        <v/>
      </c>
      <c r="M62" s="268"/>
      <c r="T62" s="278"/>
      <c r="U62" s="279"/>
      <c r="V62" s="279"/>
      <c r="W62" s="279"/>
      <c r="X62" s="279"/>
      <c r="Y62" s="279"/>
      <c r="Z62" s="279"/>
      <c r="AA62" s="279"/>
      <c r="AB62" s="279"/>
      <c r="AC62" s="279"/>
      <c r="AD62" s="279"/>
      <c r="AE62" s="280"/>
    </row>
    <row r="63" spans="2:31" x14ac:dyDescent="0.45">
      <c r="B63" s="193" t="s">
        <v>289</v>
      </c>
      <c r="C63" s="253">
        <f>'Detail Entry'!AR179</f>
        <v>0</v>
      </c>
      <c r="D63" s="253" t="str">
        <f>'Detail Entry'!AS179</f>
        <v/>
      </c>
      <c r="E63" s="253" t="str">
        <f>'Detail Entry'!AT179</f>
        <v/>
      </c>
      <c r="F63" s="253" t="str">
        <f>'Detail Entry'!AU179</f>
        <v/>
      </c>
      <c r="G63" s="253" t="str">
        <f>'Detail Entry'!AV179</f>
        <v/>
      </c>
      <c r="H63" s="253" t="str">
        <f>'Detail Entry'!AW179</f>
        <v/>
      </c>
      <c r="I63" s="253" t="str">
        <f>'Detail Entry'!AX179</f>
        <v/>
      </c>
      <c r="J63" s="253" t="str">
        <f>'Detail Entry'!AY179</f>
        <v/>
      </c>
      <c r="K63" s="253" t="str">
        <f>'Detail Entry'!AZ179</f>
        <v/>
      </c>
      <c r="L63" s="253" t="str">
        <f>'Detail Entry'!BA179</f>
        <v/>
      </c>
      <c r="M63" s="255">
        <f>'Detail Entry'!BB179</f>
        <v>0</v>
      </c>
    </row>
    <row r="66" spans="2:13" hidden="1" x14ac:dyDescent="0.45">
      <c r="B66" s="227" t="s">
        <v>253</v>
      </c>
      <c r="C66" s="229">
        <f t="shared" ref="C66:M66" si="14">C23</f>
        <v>2024</v>
      </c>
      <c r="D66" s="229">
        <f t="shared" si="14"/>
        <v>2025</v>
      </c>
      <c r="E66" s="229">
        <f t="shared" si="14"/>
        <v>2026</v>
      </c>
      <c r="F66" s="229">
        <f t="shared" si="14"/>
        <v>2027</v>
      </c>
      <c r="G66" s="229">
        <f t="shared" si="14"/>
        <v>2028</v>
      </c>
      <c r="H66" s="229">
        <f t="shared" si="14"/>
        <v>2029</v>
      </c>
      <c r="I66" s="229">
        <f t="shared" si="14"/>
        <v>2030</v>
      </c>
      <c r="J66" s="229">
        <f t="shared" si="14"/>
        <v>2031</v>
      </c>
      <c r="K66" s="229">
        <f t="shared" si="14"/>
        <v>2032</v>
      </c>
      <c r="L66" s="229">
        <f t="shared" si="14"/>
        <v>2033</v>
      </c>
      <c r="M66" s="230" t="str">
        <f t="shared" si="14"/>
        <v>Total</v>
      </c>
    </row>
    <row r="67" spans="2:13" hidden="1" x14ac:dyDescent="0.45">
      <c r="B67" s="228" t="s">
        <v>254</v>
      </c>
      <c r="C67" s="24">
        <f>'Detail Entry'!F8</f>
        <v>0</v>
      </c>
      <c r="D67" s="24"/>
      <c r="E67" s="24"/>
      <c r="F67" s="24"/>
      <c r="G67" s="24"/>
      <c r="H67" s="24"/>
      <c r="I67" s="24"/>
      <c r="J67" s="24"/>
      <c r="K67" s="24"/>
      <c r="L67" s="24"/>
      <c r="M67" s="25"/>
    </row>
    <row r="68" spans="2:13" hidden="1" x14ac:dyDescent="0.45">
      <c r="B68" s="14" t="s">
        <v>251</v>
      </c>
      <c r="C68" s="189" t="str">
        <f>IF($C$67=0," ",VLOOKUP($C$67,'Project Domain Allocations'!$B$4:$F$23,2,FALSE)*C$13)</f>
        <v xml:space="preserve"> </v>
      </c>
      <c r="D68" s="189" t="str">
        <f>IF($C$67=0," ",VLOOKUP($C$67,'Project Domain Allocations'!$B$4:$F$23,2,FALSE)*D$13)</f>
        <v xml:space="preserve"> </v>
      </c>
      <c r="E68" s="189" t="str">
        <f>IF($C$67=0," ",VLOOKUP($C$67,'Project Domain Allocations'!$B$4:$F$23,2,FALSE)*E$13)</f>
        <v xml:space="preserve"> </v>
      </c>
      <c r="F68" s="189" t="str">
        <f>IF($C$67=0," ",VLOOKUP($C$67,'Project Domain Allocations'!$B$4:$F$23,2,FALSE)*F$13)</f>
        <v xml:space="preserve"> </v>
      </c>
      <c r="G68" s="189" t="str">
        <f>IF($C$67=0," ",VLOOKUP($C$67,'Project Domain Allocations'!$B$4:$F$23,2,FALSE)*G$13)</f>
        <v xml:space="preserve"> </v>
      </c>
      <c r="H68" s="189" t="str">
        <f>IF($C$67=0," ",VLOOKUP($C$67,'Project Domain Allocations'!$B$4:$F$23,2,FALSE)*H$13)</f>
        <v xml:space="preserve"> </v>
      </c>
      <c r="I68" s="189" t="str">
        <f>IF($C$67=0," ",VLOOKUP($C$67,'Project Domain Allocations'!$B$4:$F$23,2,FALSE)*I$13)</f>
        <v xml:space="preserve"> </v>
      </c>
      <c r="J68" s="189" t="str">
        <f>IF($C$67=0," ",VLOOKUP($C$67,'Project Domain Allocations'!$B$4:$F$23,2,FALSE)*J$13)</f>
        <v xml:space="preserve"> </v>
      </c>
      <c r="K68" s="189" t="str">
        <f>IF($C$67=0," ",VLOOKUP($C$67,'Project Domain Allocations'!$B$4:$F$23,2,FALSE)*K$13)</f>
        <v xml:space="preserve"> </v>
      </c>
      <c r="L68" s="189" t="str">
        <f>IF($C$67=0," ",VLOOKUP($C$67,'Project Domain Allocations'!$B$4:$F$23,2,FALSE)*L$13)</f>
        <v xml:space="preserve"> </v>
      </c>
      <c r="M68" s="190" t="str">
        <f>IF($C$67=0," ",VLOOKUP($C$67,'Project Domain Allocations'!$B$4:$F$23,2,FALSE)*M$13)</f>
        <v xml:space="preserve"> </v>
      </c>
    </row>
    <row r="69" spans="2:13" hidden="1" x14ac:dyDescent="0.45">
      <c r="B69" s="14" t="s">
        <v>1</v>
      </c>
      <c r="C69" s="189" t="str">
        <f>IF($C$67=0," ",VLOOKUP($C$67,'Project Domain Allocations'!$B$4:$F$23,3,FALSE)*C$13)</f>
        <v xml:space="preserve"> </v>
      </c>
      <c r="D69" s="189" t="str">
        <f>IF($C$67=0," ",VLOOKUP($C$67,'Project Domain Allocations'!$B$4:$F$23,3,FALSE)*D$13)</f>
        <v xml:space="preserve"> </v>
      </c>
      <c r="E69" s="189" t="str">
        <f>IF($C$67=0," ",VLOOKUP($C$67,'Project Domain Allocations'!$B$4:$F$23,3,FALSE)*E$13)</f>
        <v xml:space="preserve"> </v>
      </c>
      <c r="F69" s="189" t="str">
        <f>IF($C$67=0," ",VLOOKUP($C$67,'Project Domain Allocations'!$B$4:$F$23,3,FALSE)*F$13)</f>
        <v xml:space="preserve"> </v>
      </c>
      <c r="G69" s="189" t="str">
        <f>IF($C$67=0," ",VLOOKUP($C$67,'Project Domain Allocations'!$B$4:$F$23,3,FALSE)*G$13)</f>
        <v xml:space="preserve"> </v>
      </c>
      <c r="H69" s="189" t="str">
        <f>IF($C$67=0," ",VLOOKUP($C$67,'Project Domain Allocations'!$B$4:$F$23,3,FALSE)*H$13)</f>
        <v xml:space="preserve"> </v>
      </c>
      <c r="I69" s="189" t="str">
        <f>IF($C$67=0," ",VLOOKUP($C$67,'Project Domain Allocations'!$B$4:$F$23,3,FALSE)*I$13)</f>
        <v xml:space="preserve"> </v>
      </c>
      <c r="J69" s="189" t="str">
        <f>IF($C$67=0," ",VLOOKUP($C$67,'Project Domain Allocations'!$B$4:$F$23,3,FALSE)*J$13)</f>
        <v xml:space="preserve"> </v>
      </c>
      <c r="K69" s="189" t="str">
        <f>IF($C$67=0," ",VLOOKUP($C$67,'Project Domain Allocations'!$B$4:$F$23,3,FALSE)*K$13)</f>
        <v xml:space="preserve"> </v>
      </c>
      <c r="L69" s="189" t="str">
        <f>IF($C$67=0," ",VLOOKUP($C$67,'Project Domain Allocations'!$B$4:$F$23,3,FALSE)*L$13)</f>
        <v xml:space="preserve"> </v>
      </c>
      <c r="M69" s="190" t="str">
        <f>IF($C$67=0," ",VLOOKUP($C$67,'Project Domain Allocations'!$B$4:$F$23,3,FALSE)*M$13)</f>
        <v xml:space="preserve"> </v>
      </c>
    </row>
    <row r="70" spans="2:13" hidden="1" x14ac:dyDescent="0.45">
      <c r="B70" s="193" t="s">
        <v>107</v>
      </c>
      <c r="C70" s="191" t="str">
        <f>IF($C$67=0," ",VLOOKUP($C$67,'Project Domain Allocations'!$B$4:$F$23,4,FALSE)*C$13)</f>
        <v xml:space="preserve"> </v>
      </c>
      <c r="D70" s="191" t="str">
        <f>IF($C$67=0," ",VLOOKUP($C$67,'Project Domain Allocations'!$B$4:$F$23,4,FALSE)*D$13)</f>
        <v xml:space="preserve"> </v>
      </c>
      <c r="E70" s="191" t="str">
        <f>IF($C$67=0," ",VLOOKUP($C$67,'Project Domain Allocations'!$B$4:$F$23,4,FALSE)*E$13)</f>
        <v xml:space="preserve"> </v>
      </c>
      <c r="F70" s="191" t="str">
        <f>IF($C$67=0," ",VLOOKUP($C$67,'Project Domain Allocations'!$B$4:$F$23,4,FALSE)*F$13)</f>
        <v xml:space="preserve"> </v>
      </c>
      <c r="G70" s="191" t="str">
        <f>IF($C$67=0," ",VLOOKUP($C$67,'Project Domain Allocations'!$B$4:$F$23,4,FALSE)*G$13)</f>
        <v xml:space="preserve"> </v>
      </c>
      <c r="H70" s="191" t="str">
        <f>IF($C$67=0," ",VLOOKUP($C$67,'Project Domain Allocations'!$B$4:$F$23,4,FALSE)*H$13)</f>
        <v xml:space="preserve"> </v>
      </c>
      <c r="I70" s="191" t="str">
        <f>IF($C$67=0," ",VLOOKUP($C$67,'Project Domain Allocations'!$B$4:$F$23,4,FALSE)*I$13)</f>
        <v xml:space="preserve"> </v>
      </c>
      <c r="J70" s="191" t="str">
        <f>IF($C$67=0," ",VLOOKUP($C$67,'Project Domain Allocations'!$B$4:$F$23,4,FALSE)*J$13)</f>
        <v xml:space="preserve"> </v>
      </c>
      <c r="K70" s="191" t="str">
        <f>IF($C$67=0," ",VLOOKUP($C$67,'Project Domain Allocations'!$B$4:$F$23,4,FALSE)*K$13)</f>
        <v xml:space="preserve"> </v>
      </c>
      <c r="L70" s="191" t="str">
        <f>IF($C$67=0," ",VLOOKUP($C$67,'Project Domain Allocations'!$B$4:$F$23,4,FALSE)*L$13)</f>
        <v xml:space="preserve"> </v>
      </c>
      <c r="M70" s="192" t="str">
        <f>IF($C$67=0," ",VLOOKUP($C$67,'Project Domain Allocations'!$B$4:$F$23,4,FALSE)*M$13)</f>
        <v xml:space="preserve"> </v>
      </c>
    </row>
    <row r="71" spans="2:13" hidden="1" x14ac:dyDescent="0.45">
      <c r="B71" s="224" t="s">
        <v>0</v>
      </c>
      <c r="C71" s="225">
        <f>SUM(C68:C70)</f>
        <v>0</v>
      </c>
      <c r="D71" s="225">
        <f t="shared" ref="D71:M71" si="15">SUM(D68:D70)</f>
        <v>0</v>
      </c>
      <c r="E71" s="225">
        <f t="shared" si="15"/>
        <v>0</v>
      </c>
      <c r="F71" s="225">
        <f t="shared" si="15"/>
        <v>0</v>
      </c>
      <c r="G71" s="225">
        <f t="shared" si="15"/>
        <v>0</v>
      </c>
      <c r="H71" s="225">
        <f t="shared" si="15"/>
        <v>0</v>
      </c>
      <c r="I71" s="225">
        <f t="shared" si="15"/>
        <v>0</v>
      </c>
      <c r="J71" s="225">
        <f t="shared" si="15"/>
        <v>0</v>
      </c>
      <c r="K71" s="225">
        <f t="shared" si="15"/>
        <v>0</v>
      </c>
      <c r="L71" s="225">
        <f t="shared" si="15"/>
        <v>0</v>
      </c>
      <c r="M71" s="226">
        <f t="shared" si="15"/>
        <v>0</v>
      </c>
    </row>
    <row r="72" spans="2:13" hidden="1" x14ac:dyDescent="0.45">
      <c r="B72" t="s">
        <v>258</v>
      </c>
    </row>
    <row r="74" spans="2:13" x14ac:dyDescent="0.45">
      <c r="B74" s="278" t="s">
        <v>287</v>
      </c>
      <c r="C74" s="279">
        <f>C66</f>
        <v>2024</v>
      </c>
      <c r="D74" s="279">
        <f t="shared" ref="D74:M74" si="16">D66</f>
        <v>2025</v>
      </c>
      <c r="E74" s="279">
        <f t="shared" si="16"/>
        <v>2026</v>
      </c>
      <c r="F74" s="279">
        <f t="shared" si="16"/>
        <v>2027</v>
      </c>
      <c r="G74" s="279">
        <f t="shared" si="16"/>
        <v>2028</v>
      </c>
      <c r="H74" s="279">
        <f t="shared" si="16"/>
        <v>2029</v>
      </c>
      <c r="I74" s="279">
        <f t="shared" si="16"/>
        <v>2030</v>
      </c>
      <c r="J74" s="279">
        <f t="shared" si="16"/>
        <v>2031</v>
      </c>
      <c r="K74" s="279">
        <f t="shared" si="16"/>
        <v>2032</v>
      </c>
      <c r="L74" s="279">
        <f t="shared" si="16"/>
        <v>2033</v>
      </c>
      <c r="M74" s="280" t="str">
        <f t="shared" si="16"/>
        <v>Total</v>
      </c>
    </row>
    <row r="75" spans="2:13" x14ac:dyDescent="0.45">
      <c r="B75" s="278"/>
      <c r="C75" s="279"/>
      <c r="D75" s="279"/>
      <c r="E75" s="279"/>
      <c r="F75" s="279"/>
      <c r="G75" s="279"/>
      <c r="H75" s="279"/>
      <c r="I75" s="279"/>
      <c r="J75" s="279"/>
      <c r="K75" s="279"/>
      <c r="L75" s="279"/>
      <c r="M75" s="280"/>
    </row>
    <row r="76" spans="2:13" x14ac:dyDescent="0.45">
      <c r="B76" s="224" t="s">
        <v>287</v>
      </c>
      <c r="C76" s="225">
        <f>'Detail Entry'!AR160</f>
        <v>0</v>
      </c>
      <c r="D76" s="225">
        <f>'Detail Entry'!AS160</f>
        <v>0</v>
      </c>
      <c r="E76" s="225">
        <f>'Detail Entry'!AT160</f>
        <v>0</v>
      </c>
      <c r="F76" s="225">
        <f>'Detail Entry'!AU160</f>
        <v>0</v>
      </c>
      <c r="G76" s="225">
        <f>'Detail Entry'!AV160</f>
        <v>0</v>
      </c>
      <c r="H76" s="225">
        <f>'Detail Entry'!AW160</f>
        <v>0</v>
      </c>
      <c r="I76" s="225">
        <f>'Detail Entry'!AX160</f>
        <v>0</v>
      </c>
      <c r="J76" s="225">
        <f>'Detail Entry'!AY160</f>
        <v>0</v>
      </c>
      <c r="K76" s="225">
        <f>'Detail Entry'!AZ160</f>
        <v>0</v>
      </c>
      <c r="L76" s="225">
        <f>'Detail Entry'!BA160</f>
        <v>0</v>
      </c>
      <c r="M76" s="226">
        <f>'Detail Entry'!BB160</f>
        <v>0</v>
      </c>
    </row>
  </sheetData>
  <pageMargins left="0.7" right="0.7" top="0.75" bottom="0.75" header="0.3" footer="0.3"/>
  <pageSetup scale="90" fitToHeight="0" orientation="portrait" horizontalDpi="90" verticalDpi="90" r:id="rId1"/>
  <headerFooter>
    <oddFooter>&amp;L&amp;D &amp;T&amp;C&amp;P of &amp;N</oddFooter>
  </headerFooter>
  <rowBreaks count="1" manualBreakCount="1">
    <brk id="40"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4F8A"/>
    <pageSetUpPr fitToPage="1"/>
  </sheetPr>
  <dimension ref="A1:N77"/>
  <sheetViews>
    <sheetView zoomScale="90" zoomScaleNormal="90" workbookViewId="0"/>
  </sheetViews>
  <sheetFormatPr defaultRowHeight="14.25" outlineLevelRow="1" outlineLevelCol="1" x14ac:dyDescent="0.45"/>
  <cols>
    <col min="1" max="1" width="3.73046875" customWidth="1"/>
    <col min="2" max="2" width="38.53125" customWidth="1"/>
    <col min="3" max="6" width="11.46484375" customWidth="1"/>
    <col min="7" max="12" width="11.46484375" hidden="1" customWidth="1" outlineLevel="1"/>
    <col min="13" max="13" width="11.46484375" customWidth="1" collapsed="1"/>
    <col min="14" max="14" width="9.19921875" customWidth="1"/>
  </cols>
  <sheetData>
    <row r="1" spans="1:14" x14ac:dyDescent="0.45">
      <c r="A1" s="5" t="str">
        <f>'Table of Contents'!A1</f>
        <v>Cost Benefit Analysis (CBA) Version 2023 1.5</v>
      </c>
    </row>
    <row r="2" spans="1:14" x14ac:dyDescent="0.45">
      <c r="A2" s="257" t="str">
        <f>'Summary of Key Details'!A5</f>
        <v>Initiative name that will be entered into Corporate Initiative Tracking.</v>
      </c>
    </row>
    <row r="3" spans="1:14" x14ac:dyDescent="0.45">
      <c r="A3" s="257" t="str">
        <f>'Summary of Key Details'!A8</f>
        <v xml:space="preserve">Corporate Initiative number </v>
      </c>
    </row>
    <row r="4" spans="1:14" x14ac:dyDescent="0.45">
      <c r="A4" s="5" t="s">
        <v>256</v>
      </c>
    </row>
    <row r="5" spans="1:14" x14ac:dyDescent="0.45">
      <c r="A5" s="5" t="s">
        <v>273</v>
      </c>
    </row>
    <row r="7" spans="1:14" x14ac:dyDescent="0.45">
      <c r="B7" s="256" t="s">
        <v>367</v>
      </c>
    </row>
    <row r="8" spans="1:14" ht="25.05" hidden="1" customHeight="1" outlineLevel="1" x14ac:dyDescent="0.45">
      <c r="B8" s="278" t="s">
        <v>291</v>
      </c>
      <c r="C8" s="279">
        <f>'Detail Entry'!H5</f>
        <v>2024</v>
      </c>
      <c r="D8" s="279">
        <f>'Detail Entry'!I5</f>
        <v>2025</v>
      </c>
      <c r="E8" s="279">
        <f>'Detail Entry'!J5</f>
        <v>2026</v>
      </c>
      <c r="F8" s="279">
        <f>'Detail Entry'!K5</f>
        <v>2027</v>
      </c>
      <c r="G8" s="279">
        <f>'Detail Entry'!L5</f>
        <v>2028</v>
      </c>
      <c r="H8" s="279">
        <f>'Detail Entry'!M5</f>
        <v>2029</v>
      </c>
      <c r="I8" s="279">
        <f>'Detail Entry'!N5</f>
        <v>2030</v>
      </c>
      <c r="J8" s="279">
        <f>'Detail Entry'!O5</f>
        <v>2031</v>
      </c>
      <c r="K8" s="279">
        <f>'Detail Entry'!P5</f>
        <v>2032</v>
      </c>
      <c r="L8" s="279">
        <f>'Detail Entry'!Q5</f>
        <v>2033</v>
      </c>
      <c r="M8" s="280" t="str">
        <f>'Detail Entry'!R5</f>
        <v>Total</v>
      </c>
    </row>
    <row r="9" spans="1:14" hidden="1" outlineLevel="1" x14ac:dyDescent="0.45">
      <c r="B9" s="14" t="s">
        <v>4</v>
      </c>
      <c r="C9" s="187">
        <f>'Detail Entry'!AR17</f>
        <v>0</v>
      </c>
      <c r="D9" s="187">
        <f>'Detail Entry'!AS17</f>
        <v>0</v>
      </c>
      <c r="E9" s="187">
        <f>'Detail Entry'!AT17</f>
        <v>0</v>
      </c>
      <c r="F9" s="187">
        <f>'Detail Entry'!AU17</f>
        <v>0</v>
      </c>
      <c r="G9" s="187">
        <f>'Detail Entry'!AV17</f>
        <v>0</v>
      </c>
      <c r="H9" s="187">
        <f>'Detail Entry'!AW17</f>
        <v>0</v>
      </c>
      <c r="I9" s="187">
        <f>'Detail Entry'!AX17</f>
        <v>0</v>
      </c>
      <c r="J9" s="187">
        <f>'Detail Entry'!AY17</f>
        <v>0</v>
      </c>
      <c r="K9" s="187">
        <f>'Detail Entry'!AZ17</f>
        <v>0</v>
      </c>
      <c r="L9" s="187">
        <f>'Detail Entry'!BA17</f>
        <v>0</v>
      </c>
      <c r="M9" s="188">
        <f>'Detail Entry'!BB17</f>
        <v>0</v>
      </c>
    </row>
    <row r="10" spans="1:14" hidden="1" outlineLevel="1" x14ac:dyDescent="0.45">
      <c r="B10" s="14" t="s">
        <v>5</v>
      </c>
      <c r="C10" s="189">
        <f>'Detail Entry'!AR28</f>
        <v>0</v>
      </c>
      <c r="D10" s="189">
        <f>'Detail Entry'!AS28</f>
        <v>0</v>
      </c>
      <c r="E10" s="189">
        <f>'Detail Entry'!AT28</f>
        <v>0</v>
      </c>
      <c r="F10" s="189">
        <f>'Detail Entry'!AU28</f>
        <v>0</v>
      </c>
      <c r="G10" s="189">
        <f>'Detail Entry'!AV28</f>
        <v>0</v>
      </c>
      <c r="H10" s="189">
        <f>'Detail Entry'!AW28</f>
        <v>0</v>
      </c>
      <c r="I10" s="189">
        <f>'Detail Entry'!AX28</f>
        <v>0</v>
      </c>
      <c r="J10" s="189">
        <f>'Detail Entry'!AY28</f>
        <v>0</v>
      </c>
      <c r="K10" s="189">
        <f>'Detail Entry'!AZ28</f>
        <v>0</v>
      </c>
      <c r="L10" s="189">
        <f>'Detail Entry'!BA28</f>
        <v>0</v>
      </c>
      <c r="M10" s="190">
        <f>'Detail Entry'!BB28</f>
        <v>0</v>
      </c>
    </row>
    <row r="11" spans="1:14" hidden="1" outlineLevel="1" x14ac:dyDescent="0.45">
      <c r="B11" s="14" t="s">
        <v>7</v>
      </c>
      <c r="C11" s="189">
        <f>'Detail Entry'!AR39</f>
        <v>0</v>
      </c>
      <c r="D11" s="189">
        <f>'Detail Entry'!AS39</f>
        <v>0</v>
      </c>
      <c r="E11" s="189">
        <f>'Detail Entry'!AT39</f>
        <v>0</v>
      </c>
      <c r="F11" s="189">
        <f>'Detail Entry'!AU39</f>
        <v>0</v>
      </c>
      <c r="G11" s="189">
        <f>'Detail Entry'!AV39</f>
        <v>0</v>
      </c>
      <c r="H11" s="189">
        <f>'Detail Entry'!AW39</f>
        <v>0</v>
      </c>
      <c r="I11" s="189">
        <f>'Detail Entry'!AX39</f>
        <v>0</v>
      </c>
      <c r="J11" s="189">
        <f>'Detail Entry'!AY39</f>
        <v>0</v>
      </c>
      <c r="K11" s="189">
        <f>'Detail Entry'!AZ39</f>
        <v>0</v>
      </c>
      <c r="L11" s="189">
        <f>'Detail Entry'!BA39</f>
        <v>0</v>
      </c>
      <c r="M11" s="190">
        <f>'Detail Entry'!BB39</f>
        <v>0</v>
      </c>
    </row>
    <row r="12" spans="1:14" hidden="1" outlineLevel="1" x14ac:dyDescent="0.45">
      <c r="B12" s="193" t="s">
        <v>6</v>
      </c>
      <c r="C12" s="191">
        <f>'Detail Entry'!AR50</f>
        <v>0</v>
      </c>
      <c r="D12" s="191">
        <f>'Detail Entry'!AS50</f>
        <v>0</v>
      </c>
      <c r="E12" s="191">
        <f>'Detail Entry'!AT50</f>
        <v>0</v>
      </c>
      <c r="F12" s="191">
        <f>'Detail Entry'!AU50</f>
        <v>0</v>
      </c>
      <c r="G12" s="191">
        <f>'Detail Entry'!AV50</f>
        <v>0</v>
      </c>
      <c r="H12" s="191">
        <f>'Detail Entry'!AW50</f>
        <v>0</v>
      </c>
      <c r="I12" s="191">
        <f>'Detail Entry'!AX50</f>
        <v>0</v>
      </c>
      <c r="J12" s="191">
        <f>'Detail Entry'!AY50</f>
        <v>0</v>
      </c>
      <c r="K12" s="191">
        <f>'Detail Entry'!AZ50</f>
        <v>0</v>
      </c>
      <c r="L12" s="191">
        <f>'Detail Entry'!BA50</f>
        <v>0</v>
      </c>
      <c r="M12" s="192">
        <f>'Detail Entry'!BB50</f>
        <v>0</v>
      </c>
    </row>
    <row r="13" spans="1:14" hidden="1" outlineLevel="1" x14ac:dyDescent="0.45">
      <c r="B13" s="15" t="s">
        <v>8</v>
      </c>
      <c r="C13" s="191">
        <f>SUM(C9:C12)</f>
        <v>0</v>
      </c>
      <c r="D13" s="191">
        <f>SUM(D9:D12)</f>
        <v>0</v>
      </c>
      <c r="E13" s="191">
        <f>SUM(E9:E12)</f>
        <v>0</v>
      </c>
      <c r="F13" s="191">
        <f>SUM(F9:F12)</f>
        <v>0</v>
      </c>
      <c r="G13" s="191">
        <f t="shared" ref="G13:M13" si="0">SUM(G9:G12)</f>
        <v>0</v>
      </c>
      <c r="H13" s="191">
        <f t="shared" si="0"/>
        <v>0</v>
      </c>
      <c r="I13" s="191">
        <f t="shared" si="0"/>
        <v>0</v>
      </c>
      <c r="J13" s="191">
        <f t="shared" si="0"/>
        <v>0</v>
      </c>
      <c r="K13" s="191">
        <f t="shared" si="0"/>
        <v>0</v>
      </c>
      <c r="L13" s="191">
        <f t="shared" si="0"/>
        <v>0</v>
      </c>
      <c r="M13" s="192">
        <f t="shared" si="0"/>
        <v>0</v>
      </c>
    </row>
    <row r="14" spans="1:14" collapsed="1" x14ac:dyDescent="0.45"/>
    <row r="15" spans="1:14" ht="25.05" customHeight="1" x14ac:dyDescent="0.45">
      <c r="B15" s="278" t="s">
        <v>12</v>
      </c>
      <c r="C15" s="279">
        <f>C8</f>
        <v>2024</v>
      </c>
      <c r="D15" s="279">
        <f>D8</f>
        <v>2025</v>
      </c>
      <c r="E15" s="279">
        <f>E8</f>
        <v>2026</v>
      </c>
      <c r="F15" s="279">
        <f>F8</f>
        <v>2027</v>
      </c>
      <c r="G15" s="279">
        <f t="shared" ref="G15:M15" si="1">G8</f>
        <v>2028</v>
      </c>
      <c r="H15" s="279">
        <f t="shared" si="1"/>
        <v>2029</v>
      </c>
      <c r="I15" s="279">
        <f t="shared" si="1"/>
        <v>2030</v>
      </c>
      <c r="J15" s="279">
        <f t="shared" si="1"/>
        <v>2031</v>
      </c>
      <c r="K15" s="279">
        <f t="shared" si="1"/>
        <v>2032</v>
      </c>
      <c r="L15" s="279">
        <f t="shared" si="1"/>
        <v>2033</v>
      </c>
      <c r="M15" s="280" t="str">
        <f t="shared" si="1"/>
        <v>Total</v>
      </c>
    </row>
    <row r="16" spans="1:14" x14ac:dyDescent="0.45">
      <c r="B16" s="14" t="s">
        <v>15</v>
      </c>
      <c r="C16" s="189">
        <f>'Detail Entry'!AR86</f>
        <v>0</v>
      </c>
      <c r="D16" s="189">
        <f>'Detail Entry'!AS86</f>
        <v>0</v>
      </c>
      <c r="E16" s="189">
        <f>'Detail Entry'!AT86</f>
        <v>0</v>
      </c>
      <c r="F16" s="189">
        <f>'Detail Entry'!AU86</f>
        <v>0</v>
      </c>
      <c r="G16" s="189">
        <f>'Detail Entry'!AV86</f>
        <v>0</v>
      </c>
      <c r="H16" s="189">
        <f>'Detail Entry'!AW86</f>
        <v>0</v>
      </c>
      <c r="I16" s="189">
        <f>'Detail Entry'!AX86</f>
        <v>0</v>
      </c>
      <c r="J16" s="189">
        <f>'Detail Entry'!AY86</f>
        <v>0</v>
      </c>
      <c r="K16" s="189">
        <f>'Detail Entry'!AZ86</f>
        <v>0</v>
      </c>
      <c r="L16" s="189">
        <f>'Detail Entry'!BA86</f>
        <v>0</v>
      </c>
      <c r="M16" s="190">
        <f>'Detail Entry'!BB86</f>
        <v>0</v>
      </c>
    </row>
    <row r="17" spans="2:13" ht="9" customHeight="1" x14ac:dyDescent="0.45">
      <c r="B17" s="231"/>
      <c r="C17" s="232"/>
      <c r="D17" s="232"/>
      <c r="E17" s="232"/>
      <c r="F17" s="232"/>
      <c r="G17" s="232"/>
      <c r="H17" s="232"/>
      <c r="I17" s="232"/>
      <c r="J17" s="232"/>
      <c r="K17" s="232"/>
      <c r="L17" s="232"/>
      <c r="M17" s="233"/>
    </row>
    <row r="18" spans="2:13" x14ac:dyDescent="0.45">
      <c r="B18" s="14" t="s">
        <v>264</v>
      </c>
      <c r="C18" s="189">
        <f>'Detail Entry'!AR97</f>
        <v>0</v>
      </c>
      <c r="D18" s="189">
        <f>'Detail Entry'!AS97</f>
        <v>0</v>
      </c>
      <c r="E18" s="189">
        <f>'Detail Entry'!AT97</f>
        <v>0</v>
      </c>
      <c r="F18" s="189">
        <f>'Detail Entry'!AU97</f>
        <v>0</v>
      </c>
      <c r="G18" s="189">
        <f>'Detail Entry'!AV97</f>
        <v>0</v>
      </c>
      <c r="H18" s="189">
        <f>'Detail Entry'!AW97</f>
        <v>0</v>
      </c>
      <c r="I18" s="189">
        <f>'Detail Entry'!AX97</f>
        <v>0</v>
      </c>
      <c r="J18" s="189">
        <f>'Detail Entry'!AY97</f>
        <v>0</v>
      </c>
      <c r="K18" s="189">
        <f>'Detail Entry'!AZ97</f>
        <v>0</v>
      </c>
      <c r="L18" s="189">
        <f>'Detail Entry'!BA97</f>
        <v>0</v>
      </c>
      <c r="M18" s="190">
        <f>'Detail Entry'!BB97</f>
        <v>0</v>
      </c>
    </row>
    <row r="19" spans="2:13" x14ac:dyDescent="0.45">
      <c r="B19" s="14" t="s">
        <v>271</v>
      </c>
      <c r="C19" s="187">
        <f>-'Detail Entry'!AR64</f>
        <v>0</v>
      </c>
      <c r="D19" s="187">
        <f>-'Detail Entry'!AS64</f>
        <v>0</v>
      </c>
      <c r="E19" s="187">
        <f>-'Detail Entry'!AT64</f>
        <v>0</v>
      </c>
      <c r="F19" s="187">
        <f>-'Detail Entry'!AU64</f>
        <v>0</v>
      </c>
      <c r="G19" s="187">
        <f>-'Detail Entry'!AV64</f>
        <v>0</v>
      </c>
      <c r="H19" s="187">
        <f>-'Detail Entry'!AW64</f>
        <v>0</v>
      </c>
      <c r="I19" s="187">
        <f>-'Detail Entry'!AX64</f>
        <v>0</v>
      </c>
      <c r="J19" s="187">
        <f>-'Detail Entry'!AY64</f>
        <v>0</v>
      </c>
      <c r="K19" s="187">
        <f>-'Detail Entry'!AZ64</f>
        <v>0</v>
      </c>
      <c r="L19" s="187">
        <f>-'Detail Entry'!BA64</f>
        <v>0</v>
      </c>
      <c r="M19" s="188">
        <f>-'Detail Entry'!BB64</f>
        <v>0</v>
      </c>
    </row>
    <row r="20" spans="2:13" x14ac:dyDescent="0.45">
      <c r="B20" s="193" t="s">
        <v>272</v>
      </c>
      <c r="C20" s="191">
        <f>-'Detail Entry'!AR75</f>
        <v>0</v>
      </c>
      <c r="D20" s="191">
        <f>-'Detail Entry'!AS75</f>
        <v>0</v>
      </c>
      <c r="E20" s="191">
        <f>-'Detail Entry'!AT75</f>
        <v>0</v>
      </c>
      <c r="F20" s="191">
        <f>-'Detail Entry'!AU75</f>
        <v>0</v>
      </c>
      <c r="G20" s="191">
        <f>-'Detail Entry'!AV75</f>
        <v>0</v>
      </c>
      <c r="H20" s="191">
        <f>-'Detail Entry'!AW75</f>
        <v>0</v>
      </c>
      <c r="I20" s="191">
        <f>-'Detail Entry'!AX75</f>
        <v>0</v>
      </c>
      <c r="J20" s="191">
        <f>-'Detail Entry'!AY75</f>
        <v>0</v>
      </c>
      <c r="K20" s="191">
        <f>-'Detail Entry'!AZ75</f>
        <v>0</v>
      </c>
      <c r="L20" s="191">
        <f>-'Detail Entry'!BA75</f>
        <v>0</v>
      </c>
      <c r="M20" s="192">
        <f>-'Detail Entry'!BB75</f>
        <v>0</v>
      </c>
    </row>
    <row r="21" spans="2:13" x14ac:dyDescent="0.45">
      <c r="B21" s="15" t="s">
        <v>212</v>
      </c>
      <c r="C21" s="191">
        <f t="shared" ref="C21:M21" si="2">C19+C20+C18</f>
        <v>0</v>
      </c>
      <c r="D21" s="191">
        <f t="shared" si="2"/>
        <v>0</v>
      </c>
      <c r="E21" s="191">
        <f t="shared" si="2"/>
        <v>0</v>
      </c>
      <c r="F21" s="191">
        <f t="shared" si="2"/>
        <v>0</v>
      </c>
      <c r="G21" s="191">
        <f t="shared" si="2"/>
        <v>0</v>
      </c>
      <c r="H21" s="191">
        <f t="shared" si="2"/>
        <v>0</v>
      </c>
      <c r="I21" s="191">
        <f t="shared" si="2"/>
        <v>0</v>
      </c>
      <c r="J21" s="191">
        <f t="shared" si="2"/>
        <v>0</v>
      </c>
      <c r="K21" s="191">
        <f t="shared" si="2"/>
        <v>0</v>
      </c>
      <c r="L21" s="191">
        <f t="shared" si="2"/>
        <v>0</v>
      </c>
      <c r="M21" s="192">
        <f t="shared" si="2"/>
        <v>0</v>
      </c>
    </row>
    <row r="23" spans="2:13" ht="25.05" customHeight="1" x14ac:dyDescent="0.45">
      <c r="B23" s="278" t="s">
        <v>22</v>
      </c>
      <c r="C23" s="279">
        <f t="shared" ref="C23:M23" si="3">C8</f>
        <v>2024</v>
      </c>
      <c r="D23" s="279">
        <f t="shared" si="3"/>
        <v>2025</v>
      </c>
      <c r="E23" s="279">
        <f t="shared" si="3"/>
        <v>2026</v>
      </c>
      <c r="F23" s="279">
        <f t="shared" si="3"/>
        <v>2027</v>
      </c>
      <c r="G23" s="279">
        <f t="shared" si="3"/>
        <v>2028</v>
      </c>
      <c r="H23" s="279">
        <f t="shared" si="3"/>
        <v>2029</v>
      </c>
      <c r="I23" s="279">
        <f t="shared" si="3"/>
        <v>2030</v>
      </c>
      <c r="J23" s="279">
        <f t="shared" si="3"/>
        <v>2031</v>
      </c>
      <c r="K23" s="279">
        <f t="shared" si="3"/>
        <v>2032</v>
      </c>
      <c r="L23" s="279">
        <f t="shared" si="3"/>
        <v>2033</v>
      </c>
      <c r="M23" s="280" t="str">
        <f t="shared" si="3"/>
        <v>Total</v>
      </c>
    </row>
    <row r="24" spans="2:13" x14ac:dyDescent="0.45">
      <c r="B24" s="14" t="s">
        <v>23</v>
      </c>
      <c r="C24" s="187">
        <f>'Detail Entry'!AR111</f>
        <v>0</v>
      </c>
      <c r="D24" s="187">
        <f>'Detail Entry'!AS111</f>
        <v>0</v>
      </c>
      <c r="E24" s="187">
        <f>'Detail Entry'!AT111</f>
        <v>0</v>
      </c>
      <c r="F24" s="187">
        <f>'Detail Entry'!AU111</f>
        <v>0</v>
      </c>
      <c r="G24" s="187">
        <f>'Detail Entry'!AV111</f>
        <v>0</v>
      </c>
      <c r="H24" s="187">
        <f>'Detail Entry'!AW111</f>
        <v>0</v>
      </c>
      <c r="I24" s="187">
        <f>'Detail Entry'!AX111</f>
        <v>0</v>
      </c>
      <c r="J24" s="187">
        <f>'Detail Entry'!AY111</f>
        <v>0</v>
      </c>
      <c r="K24" s="187">
        <f>'Detail Entry'!AZ111</f>
        <v>0</v>
      </c>
      <c r="L24" s="187">
        <f>'Detail Entry'!BA111</f>
        <v>0</v>
      </c>
      <c r="M24" s="188">
        <f>'Detail Entry'!BB111</f>
        <v>0</v>
      </c>
    </row>
    <row r="25" spans="2:13" x14ac:dyDescent="0.45">
      <c r="B25" s="14" t="s">
        <v>24</v>
      </c>
      <c r="C25" s="189">
        <f>'Detail Entry'!AR122</f>
        <v>0</v>
      </c>
      <c r="D25" s="189">
        <f>'Detail Entry'!AS122</f>
        <v>0</v>
      </c>
      <c r="E25" s="189">
        <f>'Detail Entry'!AT122</f>
        <v>0</v>
      </c>
      <c r="F25" s="189">
        <f>'Detail Entry'!AU122</f>
        <v>0</v>
      </c>
      <c r="G25" s="189">
        <f>'Detail Entry'!AV122</f>
        <v>0</v>
      </c>
      <c r="H25" s="189">
        <f>'Detail Entry'!AW122</f>
        <v>0</v>
      </c>
      <c r="I25" s="189">
        <f>'Detail Entry'!AX122</f>
        <v>0</v>
      </c>
      <c r="J25" s="189">
        <f>'Detail Entry'!AY122</f>
        <v>0</v>
      </c>
      <c r="K25" s="189">
        <f>'Detail Entry'!AZ122</f>
        <v>0</v>
      </c>
      <c r="L25" s="189">
        <f>'Detail Entry'!BA122</f>
        <v>0</v>
      </c>
      <c r="M25" s="190">
        <f>'Detail Entry'!BB122</f>
        <v>0</v>
      </c>
    </row>
    <row r="26" spans="2:13" x14ac:dyDescent="0.45">
      <c r="B26" s="14" t="s">
        <v>25</v>
      </c>
      <c r="C26" s="189">
        <f>'Detail Entry'!AR133</f>
        <v>0</v>
      </c>
      <c r="D26" s="189">
        <f>'Detail Entry'!AS133</f>
        <v>0</v>
      </c>
      <c r="E26" s="189">
        <f>'Detail Entry'!AT133</f>
        <v>0</v>
      </c>
      <c r="F26" s="189">
        <f>'Detail Entry'!AU133</f>
        <v>0</v>
      </c>
      <c r="G26" s="189">
        <f>'Detail Entry'!AV133</f>
        <v>0</v>
      </c>
      <c r="H26" s="189">
        <f>'Detail Entry'!AW133</f>
        <v>0</v>
      </c>
      <c r="I26" s="189">
        <f>'Detail Entry'!AX133</f>
        <v>0</v>
      </c>
      <c r="J26" s="189">
        <f>'Detail Entry'!AY133</f>
        <v>0</v>
      </c>
      <c r="K26" s="189">
        <f>'Detail Entry'!AZ133</f>
        <v>0</v>
      </c>
      <c r="L26" s="189">
        <f>'Detail Entry'!BA133</f>
        <v>0</v>
      </c>
      <c r="M26" s="190">
        <f>'Detail Entry'!BB133</f>
        <v>0</v>
      </c>
    </row>
    <row r="27" spans="2:13" x14ac:dyDescent="0.45">
      <c r="B27" s="193" t="s">
        <v>27</v>
      </c>
      <c r="C27" s="191">
        <f>'Detail Entry'!AR144</f>
        <v>0</v>
      </c>
      <c r="D27" s="191">
        <f>'Detail Entry'!AS144</f>
        <v>0</v>
      </c>
      <c r="E27" s="191">
        <f>'Detail Entry'!AT144</f>
        <v>0</v>
      </c>
      <c r="F27" s="191">
        <f>'Detail Entry'!AU144</f>
        <v>0</v>
      </c>
      <c r="G27" s="191">
        <f>'Detail Entry'!AV144</f>
        <v>0</v>
      </c>
      <c r="H27" s="191">
        <f>'Detail Entry'!AW144</f>
        <v>0</v>
      </c>
      <c r="I27" s="191">
        <f>'Detail Entry'!AX144</f>
        <v>0</v>
      </c>
      <c r="J27" s="191">
        <f>'Detail Entry'!AY144</f>
        <v>0</v>
      </c>
      <c r="K27" s="191">
        <f>'Detail Entry'!AZ144</f>
        <v>0</v>
      </c>
      <c r="L27" s="191">
        <f>'Detail Entry'!BA144</f>
        <v>0</v>
      </c>
      <c r="M27" s="192">
        <f>'Detail Entry'!BB144</f>
        <v>0</v>
      </c>
    </row>
    <row r="28" spans="2:13" x14ac:dyDescent="0.45">
      <c r="B28" s="15" t="s">
        <v>213</v>
      </c>
      <c r="C28" s="191">
        <f>SUM(C24:C27)</f>
        <v>0</v>
      </c>
      <c r="D28" s="191">
        <f>SUM(D24:D27)</f>
        <v>0</v>
      </c>
      <c r="E28" s="191">
        <f>SUM(E24:E27)</f>
        <v>0</v>
      </c>
      <c r="F28" s="191">
        <f>SUM(F24:F27)</f>
        <v>0</v>
      </c>
      <c r="G28" s="191">
        <f t="shared" ref="G28:M28" si="4">SUM(G24:G27)</f>
        <v>0</v>
      </c>
      <c r="H28" s="191">
        <f t="shared" si="4"/>
        <v>0</v>
      </c>
      <c r="I28" s="191">
        <f t="shared" si="4"/>
        <v>0</v>
      </c>
      <c r="J28" s="191">
        <f t="shared" si="4"/>
        <v>0</v>
      </c>
      <c r="K28" s="191">
        <f t="shared" si="4"/>
        <v>0</v>
      </c>
      <c r="L28" s="191">
        <f t="shared" si="4"/>
        <v>0</v>
      </c>
      <c r="M28" s="192">
        <f t="shared" si="4"/>
        <v>0</v>
      </c>
    </row>
    <row r="29" spans="2:13" ht="14.65" thickBot="1" x14ac:dyDescent="0.5"/>
    <row r="30" spans="2:13" ht="14.65" thickBot="1" x14ac:dyDescent="0.5">
      <c r="B30" s="275" t="s">
        <v>354</v>
      </c>
      <c r="C30" s="276">
        <f t="shared" ref="C30:M30" si="5">-C13+C21-C28</f>
        <v>0</v>
      </c>
      <c r="D30" s="276">
        <f t="shared" si="5"/>
        <v>0</v>
      </c>
      <c r="E30" s="276">
        <f t="shared" si="5"/>
        <v>0</v>
      </c>
      <c r="F30" s="276">
        <f t="shared" si="5"/>
        <v>0</v>
      </c>
      <c r="G30" s="276">
        <f t="shared" si="5"/>
        <v>0</v>
      </c>
      <c r="H30" s="276">
        <f t="shared" si="5"/>
        <v>0</v>
      </c>
      <c r="I30" s="276">
        <f t="shared" si="5"/>
        <v>0</v>
      </c>
      <c r="J30" s="276">
        <f t="shared" si="5"/>
        <v>0</v>
      </c>
      <c r="K30" s="276">
        <f t="shared" si="5"/>
        <v>0</v>
      </c>
      <c r="L30" s="276">
        <f t="shared" si="5"/>
        <v>0</v>
      </c>
      <c r="M30" s="277">
        <f t="shared" si="5"/>
        <v>0</v>
      </c>
    </row>
    <row r="32" spans="2:13" x14ac:dyDescent="0.45">
      <c r="B32" s="5"/>
      <c r="C32" s="194"/>
    </row>
    <row r="33" spans="2:13" hidden="1" outlineLevel="1" x14ac:dyDescent="0.45">
      <c r="B33" s="278" t="s">
        <v>288</v>
      </c>
      <c r="C33" s="279">
        <f>C$8</f>
        <v>2024</v>
      </c>
      <c r="D33" s="279">
        <f>D$8</f>
        <v>2025</v>
      </c>
      <c r="E33" s="279">
        <f>E$8</f>
        <v>2026</v>
      </c>
      <c r="F33" s="279">
        <f>F$8</f>
        <v>2027</v>
      </c>
      <c r="G33" s="279">
        <f t="shared" ref="G33:M33" si="6">G$8</f>
        <v>2028</v>
      </c>
      <c r="H33" s="279">
        <f t="shared" si="6"/>
        <v>2029</v>
      </c>
      <c r="I33" s="279">
        <f t="shared" si="6"/>
        <v>2030</v>
      </c>
      <c r="J33" s="279">
        <f t="shared" si="6"/>
        <v>2031</v>
      </c>
      <c r="K33" s="279">
        <f t="shared" si="6"/>
        <v>2032</v>
      </c>
      <c r="L33" s="279">
        <f t="shared" si="6"/>
        <v>2033</v>
      </c>
      <c r="M33" s="280" t="str">
        <f t="shared" si="6"/>
        <v>Total</v>
      </c>
    </row>
    <row r="34" spans="2:13" hidden="1" outlineLevel="1" x14ac:dyDescent="0.45">
      <c r="B34" s="278">
        <f>IF('Detail Entry'!C164=" ",'Detail Entry'!D164,'Detail Entry'!C164)</f>
        <v>0</v>
      </c>
      <c r="C34" s="279"/>
      <c r="D34" s="279"/>
      <c r="E34" s="279"/>
      <c r="F34" s="279"/>
      <c r="G34" s="279"/>
      <c r="H34" s="279"/>
      <c r="I34" s="279"/>
      <c r="J34" s="279"/>
      <c r="K34" s="279"/>
      <c r="L34" s="279"/>
      <c r="M34" s="280"/>
    </row>
    <row r="35" spans="2:13" hidden="1" outlineLevel="1" x14ac:dyDescent="0.45">
      <c r="B35" s="14" t="s">
        <v>130</v>
      </c>
      <c r="C35" s="252">
        <f>'Detail Entry'!H164</f>
        <v>0</v>
      </c>
      <c r="D35" s="252">
        <f>'Detail Entry'!I164</f>
        <v>0</v>
      </c>
      <c r="E35" s="252">
        <f>'Detail Entry'!J164</f>
        <v>0</v>
      </c>
      <c r="F35" s="252">
        <f>'Detail Entry'!K164</f>
        <v>0</v>
      </c>
      <c r="G35" s="252">
        <f>'Detail Entry'!L164</f>
        <v>0</v>
      </c>
      <c r="H35" s="252">
        <f>'Detail Entry'!M164</f>
        <v>0</v>
      </c>
      <c r="I35" s="252">
        <f>'Detail Entry'!N164</f>
        <v>0</v>
      </c>
      <c r="J35" s="252">
        <f>'Detail Entry'!O164</f>
        <v>0</v>
      </c>
      <c r="K35" s="252">
        <f>'Detail Entry'!P164</f>
        <v>0</v>
      </c>
      <c r="L35" s="252">
        <f>'Detail Entry'!Q164</f>
        <v>0</v>
      </c>
      <c r="M35" s="254">
        <f>'Detail Entry'!R164</f>
        <v>0</v>
      </c>
    </row>
    <row r="36" spans="2:13" hidden="1" outlineLevel="1" x14ac:dyDescent="0.45">
      <c r="B36" s="193" t="s">
        <v>281</v>
      </c>
      <c r="C36" s="253">
        <f>'Detail Entry'!T164</f>
        <v>0</v>
      </c>
      <c r="D36" s="253">
        <f>'Detail Entry'!U164</f>
        <v>0</v>
      </c>
      <c r="E36" s="253">
        <f>'Detail Entry'!V164</f>
        <v>0</v>
      </c>
      <c r="F36" s="253">
        <f>'Detail Entry'!W164</f>
        <v>0</v>
      </c>
      <c r="G36" s="253">
        <f>'Detail Entry'!X164</f>
        <v>0</v>
      </c>
      <c r="H36" s="253">
        <f>'Detail Entry'!Y164</f>
        <v>0</v>
      </c>
      <c r="I36" s="253">
        <f>'Detail Entry'!Z164</f>
        <v>0</v>
      </c>
      <c r="J36" s="253">
        <f>'Detail Entry'!AA164</f>
        <v>0</v>
      </c>
      <c r="K36" s="253">
        <f>'Detail Entry'!AB164</f>
        <v>0</v>
      </c>
      <c r="L36" s="253">
        <f>'Detail Entry'!AC164</f>
        <v>0</v>
      </c>
      <c r="M36" s="255">
        <f>'Detail Entry'!AD164</f>
        <v>0</v>
      </c>
    </row>
    <row r="37" spans="2:13" hidden="1" outlineLevel="1" x14ac:dyDescent="0.45">
      <c r="B37" s="14" t="s">
        <v>290</v>
      </c>
      <c r="C37" s="252">
        <f>'Detail Entry'!AF164</f>
        <v>0</v>
      </c>
      <c r="D37" s="252">
        <f>'Detail Entry'!AG164</f>
        <v>0</v>
      </c>
      <c r="E37" s="252">
        <f>'Detail Entry'!AH164</f>
        <v>0</v>
      </c>
      <c r="F37" s="252">
        <f>'Detail Entry'!AI164</f>
        <v>0</v>
      </c>
      <c r="G37" s="252">
        <f>'Detail Entry'!AJ164</f>
        <v>0</v>
      </c>
      <c r="H37" s="252">
        <f>'Detail Entry'!AK164</f>
        <v>0</v>
      </c>
      <c r="I37" s="252">
        <f>'Detail Entry'!AL164</f>
        <v>0</v>
      </c>
      <c r="J37" s="252">
        <f>'Detail Entry'!AM164</f>
        <v>0</v>
      </c>
      <c r="K37" s="252">
        <f>'Detail Entry'!AN164</f>
        <v>0</v>
      </c>
      <c r="L37" s="252">
        <f>'Detail Entry'!AO164</f>
        <v>0</v>
      </c>
      <c r="M37" s="254">
        <f>'Detail Entry'!AP164</f>
        <v>0</v>
      </c>
    </row>
    <row r="38" spans="2:13" hidden="1" outlineLevel="1" x14ac:dyDescent="0.45">
      <c r="B38" s="14" t="s">
        <v>299</v>
      </c>
      <c r="C38" s="267" t="str">
        <f>IF(C37=0,"",C37/$C35)</f>
        <v/>
      </c>
      <c r="D38" s="267" t="str">
        <f t="shared" ref="D38:L38" si="7">IF(D37=0,"",D37/$C35)</f>
        <v/>
      </c>
      <c r="E38" s="267" t="str">
        <f t="shared" si="7"/>
        <v/>
      </c>
      <c r="F38" s="267" t="str">
        <f t="shared" si="7"/>
        <v/>
      </c>
      <c r="G38" s="267" t="str">
        <f t="shared" si="7"/>
        <v/>
      </c>
      <c r="H38" s="267" t="str">
        <f t="shared" si="7"/>
        <v/>
      </c>
      <c r="I38" s="267" t="str">
        <f t="shared" si="7"/>
        <v/>
      </c>
      <c r="J38" s="267" t="str">
        <f t="shared" si="7"/>
        <v/>
      </c>
      <c r="K38" s="267" t="str">
        <f t="shared" si="7"/>
        <v/>
      </c>
      <c r="L38" s="267" t="str">
        <f t="shared" si="7"/>
        <v/>
      </c>
      <c r="M38" s="268"/>
    </row>
    <row r="39" spans="2:13" hidden="1" outlineLevel="1" x14ac:dyDescent="0.45">
      <c r="B39" s="193" t="s">
        <v>289</v>
      </c>
      <c r="C39" s="253" t="str">
        <f>'Detail Entry'!AR164</f>
        <v/>
      </c>
      <c r="D39" s="253" t="str">
        <f>'Detail Entry'!AS164</f>
        <v/>
      </c>
      <c r="E39" s="253" t="str">
        <f>'Detail Entry'!AT164</f>
        <v/>
      </c>
      <c r="F39" s="253" t="str">
        <f>'Detail Entry'!AU164</f>
        <v/>
      </c>
      <c r="G39" s="253" t="str">
        <f>'Detail Entry'!AV164</f>
        <v/>
      </c>
      <c r="H39" s="253" t="str">
        <f>'Detail Entry'!AW164</f>
        <v/>
      </c>
      <c r="I39" s="253" t="str">
        <f>'Detail Entry'!AX164</f>
        <v/>
      </c>
      <c r="J39" s="253" t="str">
        <f>'Detail Entry'!AY164</f>
        <v/>
      </c>
      <c r="K39" s="253" t="str">
        <f>'Detail Entry'!AZ164</f>
        <v/>
      </c>
      <c r="L39" s="253" t="str">
        <f>'Detail Entry'!BA164</f>
        <v/>
      </c>
      <c r="M39" s="255">
        <f>'Detail Entry'!BB164</f>
        <v>0</v>
      </c>
    </row>
    <row r="40" spans="2:13" hidden="1" outlineLevel="1" x14ac:dyDescent="0.45"/>
    <row r="41" spans="2:13" hidden="1" outlineLevel="1" x14ac:dyDescent="0.45">
      <c r="B41" s="278" t="s">
        <v>288</v>
      </c>
      <c r="C41" s="279">
        <f>C$8</f>
        <v>2024</v>
      </c>
      <c r="D41" s="279">
        <f>D$8</f>
        <v>2025</v>
      </c>
      <c r="E41" s="279">
        <f>E$8</f>
        <v>2026</v>
      </c>
      <c r="F41" s="279">
        <f>F$8</f>
        <v>2027</v>
      </c>
      <c r="G41" s="279">
        <f t="shared" ref="G41:M41" si="8">G$8</f>
        <v>2028</v>
      </c>
      <c r="H41" s="279">
        <f t="shared" si="8"/>
        <v>2029</v>
      </c>
      <c r="I41" s="279">
        <f t="shared" si="8"/>
        <v>2030</v>
      </c>
      <c r="J41" s="279">
        <f t="shared" si="8"/>
        <v>2031</v>
      </c>
      <c r="K41" s="279">
        <f t="shared" si="8"/>
        <v>2032</v>
      </c>
      <c r="L41" s="279">
        <f t="shared" si="8"/>
        <v>2033</v>
      </c>
      <c r="M41" s="280" t="str">
        <f t="shared" si="8"/>
        <v>Total</v>
      </c>
    </row>
    <row r="42" spans="2:13" hidden="1" outlineLevel="1" x14ac:dyDescent="0.45">
      <c r="B42" s="278">
        <f>IF('Detail Entry'!C165=" ",'Detail Entry'!D165,'Detail Entry'!C165)</f>
        <v>0</v>
      </c>
      <c r="C42" s="279"/>
      <c r="D42" s="279"/>
      <c r="E42" s="279"/>
      <c r="F42" s="279"/>
      <c r="G42" s="279"/>
      <c r="H42" s="279"/>
      <c r="I42" s="279"/>
      <c r="J42" s="279"/>
      <c r="K42" s="279"/>
      <c r="L42" s="279"/>
      <c r="M42" s="280"/>
    </row>
    <row r="43" spans="2:13" hidden="1" outlineLevel="1" x14ac:dyDescent="0.45">
      <c r="B43" s="14" t="s">
        <v>130</v>
      </c>
      <c r="C43" s="252">
        <f>'Detail Entry'!H165</f>
        <v>0</v>
      </c>
      <c r="D43" s="252">
        <f>'Detail Entry'!I165</f>
        <v>0</v>
      </c>
      <c r="E43" s="252">
        <f>'Detail Entry'!J165</f>
        <v>0</v>
      </c>
      <c r="F43" s="252">
        <f>'Detail Entry'!K165</f>
        <v>0</v>
      </c>
      <c r="G43" s="252">
        <f>'Detail Entry'!L165</f>
        <v>0</v>
      </c>
      <c r="H43" s="252">
        <f>'Detail Entry'!M165</f>
        <v>0</v>
      </c>
      <c r="I43" s="252">
        <f>'Detail Entry'!N165</f>
        <v>0</v>
      </c>
      <c r="J43" s="252">
        <f>'Detail Entry'!O165</f>
        <v>0</v>
      </c>
      <c r="K43" s="252">
        <f>'Detail Entry'!P165</f>
        <v>0</v>
      </c>
      <c r="L43" s="252">
        <f>'Detail Entry'!Q165</f>
        <v>0</v>
      </c>
      <c r="M43" s="254">
        <f>'Detail Entry'!R165</f>
        <v>0</v>
      </c>
    </row>
    <row r="44" spans="2:13" hidden="1" outlineLevel="1" x14ac:dyDescent="0.45">
      <c r="B44" s="193" t="s">
        <v>281</v>
      </c>
      <c r="C44" s="253">
        <f>'Detail Entry'!T165</f>
        <v>0</v>
      </c>
      <c r="D44" s="253">
        <f>'Detail Entry'!U165</f>
        <v>0</v>
      </c>
      <c r="E44" s="253">
        <f>'Detail Entry'!V165</f>
        <v>0</v>
      </c>
      <c r="F44" s="253">
        <f>'Detail Entry'!W165</f>
        <v>0</v>
      </c>
      <c r="G44" s="253">
        <f>'Detail Entry'!X165</f>
        <v>0</v>
      </c>
      <c r="H44" s="253">
        <f>'Detail Entry'!Y165</f>
        <v>0</v>
      </c>
      <c r="I44" s="253">
        <f>'Detail Entry'!Z165</f>
        <v>0</v>
      </c>
      <c r="J44" s="253">
        <f>'Detail Entry'!AA165</f>
        <v>0</v>
      </c>
      <c r="K44" s="253">
        <f>'Detail Entry'!AB165</f>
        <v>0</v>
      </c>
      <c r="L44" s="253">
        <f>'Detail Entry'!AC165</f>
        <v>0</v>
      </c>
      <c r="M44" s="255">
        <f>'Detail Entry'!AD165</f>
        <v>0</v>
      </c>
    </row>
    <row r="45" spans="2:13" hidden="1" outlineLevel="1" x14ac:dyDescent="0.45">
      <c r="B45" s="14" t="s">
        <v>290</v>
      </c>
      <c r="C45" s="252">
        <f>'Detail Entry'!AF165</f>
        <v>0</v>
      </c>
      <c r="D45" s="252">
        <f>'Detail Entry'!AG165</f>
        <v>0</v>
      </c>
      <c r="E45" s="252">
        <f>'Detail Entry'!AH165</f>
        <v>0</v>
      </c>
      <c r="F45" s="252">
        <f>'Detail Entry'!AI165</f>
        <v>0</v>
      </c>
      <c r="G45" s="252">
        <f>'Detail Entry'!AJ165</f>
        <v>0</v>
      </c>
      <c r="H45" s="252">
        <f>'Detail Entry'!AK165</f>
        <v>0</v>
      </c>
      <c r="I45" s="252">
        <f>'Detail Entry'!AL165</f>
        <v>0</v>
      </c>
      <c r="J45" s="252">
        <f>'Detail Entry'!AM165</f>
        <v>0</v>
      </c>
      <c r="K45" s="252">
        <f>'Detail Entry'!AN165</f>
        <v>0</v>
      </c>
      <c r="L45" s="252">
        <f>'Detail Entry'!AO165</f>
        <v>0</v>
      </c>
      <c r="M45" s="254">
        <f>'Detail Entry'!AP165</f>
        <v>0</v>
      </c>
    </row>
    <row r="46" spans="2:13" hidden="1" outlineLevel="1" x14ac:dyDescent="0.45">
      <c r="B46" s="14" t="s">
        <v>299</v>
      </c>
      <c r="C46" s="267" t="str">
        <f t="shared" ref="C46:L46" si="9">IF(C45=0,"",C45/$C43)</f>
        <v/>
      </c>
      <c r="D46" s="267" t="str">
        <f t="shared" si="9"/>
        <v/>
      </c>
      <c r="E46" s="267" t="str">
        <f t="shared" si="9"/>
        <v/>
      </c>
      <c r="F46" s="267" t="str">
        <f t="shared" si="9"/>
        <v/>
      </c>
      <c r="G46" s="267" t="str">
        <f t="shared" si="9"/>
        <v/>
      </c>
      <c r="H46" s="267" t="str">
        <f t="shared" si="9"/>
        <v/>
      </c>
      <c r="I46" s="267" t="str">
        <f t="shared" si="9"/>
        <v/>
      </c>
      <c r="J46" s="267" t="str">
        <f t="shared" si="9"/>
        <v/>
      </c>
      <c r="K46" s="267" t="str">
        <f t="shared" si="9"/>
        <v/>
      </c>
      <c r="L46" s="267" t="str">
        <f t="shared" si="9"/>
        <v/>
      </c>
      <c r="M46" s="268"/>
    </row>
    <row r="47" spans="2:13" hidden="1" outlineLevel="1" x14ac:dyDescent="0.45">
      <c r="B47" s="193" t="s">
        <v>289</v>
      </c>
      <c r="C47" s="253" t="str">
        <f>'Detail Entry'!AR165</f>
        <v/>
      </c>
      <c r="D47" s="253" t="str">
        <f>'Detail Entry'!AS165</f>
        <v/>
      </c>
      <c r="E47" s="253" t="str">
        <f>'Detail Entry'!AT165</f>
        <v/>
      </c>
      <c r="F47" s="253" t="str">
        <f>'Detail Entry'!AU165</f>
        <v/>
      </c>
      <c r="G47" s="253" t="str">
        <f>'Detail Entry'!AV165</f>
        <v/>
      </c>
      <c r="H47" s="253" t="str">
        <f>'Detail Entry'!AW165</f>
        <v/>
      </c>
      <c r="I47" s="253" t="str">
        <f>'Detail Entry'!AX165</f>
        <v/>
      </c>
      <c r="J47" s="253" t="str">
        <f>'Detail Entry'!AY165</f>
        <v/>
      </c>
      <c r="K47" s="253" t="str">
        <f>'Detail Entry'!AZ165</f>
        <v/>
      </c>
      <c r="L47" s="253" t="str">
        <f>'Detail Entry'!BA165</f>
        <v/>
      </c>
      <c r="M47" s="255">
        <f>'Detail Entry'!BB165</f>
        <v>0</v>
      </c>
    </row>
    <row r="48" spans="2:13" hidden="1" outlineLevel="1" x14ac:dyDescent="0.45"/>
    <row r="49" spans="2:13" hidden="1" outlineLevel="1" x14ac:dyDescent="0.45">
      <c r="B49" s="278" t="s">
        <v>288</v>
      </c>
      <c r="C49" s="279">
        <f>C$8</f>
        <v>2024</v>
      </c>
      <c r="D49" s="279">
        <f>D$8</f>
        <v>2025</v>
      </c>
      <c r="E49" s="279">
        <f>E$8</f>
        <v>2026</v>
      </c>
      <c r="F49" s="279">
        <f>F$8</f>
        <v>2027</v>
      </c>
      <c r="G49" s="279">
        <f t="shared" ref="G49:M49" si="10">G$8</f>
        <v>2028</v>
      </c>
      <c r="H49" s="279">
        <f t="shared" si="10"/>
        <v>2029</v>
      </c>
      <c r="I49" s="279">
        <f t="shared" si="10"/>
        <v>2030</v>
      </c>
      <c r="J49" s="279">
        <f t="shared" si="10"/>
        <v>2031</v>
      </c>
      <c r="K49" s="279">
        <f t="shared" si="10"/>
        <v>2032</v>
      </c>
      <c r="L49" s="279">
        <f t="shared" si="10"/>
        <v>2033</v>
      </c>
      <c r="M49" s="280" t="str">
        <f t="shared" si="10"/>
        <v>Total</v>
      </c>
    </row>
    <row r="50" spans="2:13" hidden="1" outlineLevel="1" x14ac:dyDescent="0.45">
      <c r="B50" s="278">
        <f>IF('Detail Entry'!C166=" ",'Detail Entry'!D166,'Detail Entry'!C166)</f>
        <v>0</v>
      </c>
      <c r="C50" s="279"/>
      <c r="D50" s="279"/>
      <c r="E50" s="279"/>
      <c r="F50" s="279"/>
      <c r="G50" s="279"/>
      <c r="H50" s="279"/>
      <c r="I50" s="279"/>
      <c r="J50" s="279"/>
      <c r="K50" s="279"/>
      <c r="L50" s="279"/>
      <c r="M50" s="280"/>
    </row>
    <row r="51" spans="2:13" hidden="1" outlineLevel="1" x14ac:dyDescent="0.45">
      <c r="B51" s="14" t="s">
        <v>130</v>
      </c>
      <c r="C51" s="252">
        <f>'Detail Entry'!H166</f>
        <v>0</v>
      </c>
      <c r="D51" s="252">
        <f>'Detail Entry'!I166</f>
        <v>0</v>
      </c>
      <c r="E51" s="252">
        <f>'Detail Entry'!J166</f>
        <v>0</v>
      </c>
      <c r="F51" s="252">
        <f>'Detail Entry'!K166</f>
        <v>0</v>
      </c>
      <c r="G51" s="252">
        <f>'Detail Entry'!L166</f>
        <v>0</v>
      </c>
      <c r="H51" s="252">
        <f>'Detail Entry'!M166</f>
        <v>0</v>
      </c>
      <c r="I51" s="252">
        <f>'Detail Entry'!N166</f>
        <v>0</v>
      </c>
      <c r="J51" s="252">
        <f>'Detail Entry'!O166</f>
        <v>0</v>
      </c>
      <c r="K51" s="252">
        <f>'Detail Entry'!P166</f>
        <v>0</v>
      </c>
      <c r="L51" s="252">
        <f>'Detail Entry'!Q166</f>
        <v>0</v>
      </c>
      <c r="M51" s="254">
        <f>'Detail Entry'!R166</f>
        <v>0</v>
      </c>
    </row>
    <row r="52" spans="2:13" hidden="1" outlineLevel="1" x14ac:dyDescent="0.45">
      <c r="B52" s="193" t="s">
        <v>281</v>
      </c>
      <c r="C52" s="253">
        <f>'Detail Entry'!T166</f>
        <v>0</v>
      </c>
      <c r="D52" s="253">
        <f>'Detail Entry'!U166</f>
        <v>0</v>
      </c>
      <c r="E52" s="253">
        <f>'Detail Entry'!V166</f>
        <v>0</v>
      </c>
      <c r="F52" s="253">
        <f>'Detail Entry'!W166</f>
        <v>0</v>
      </c>
      <c r="G52" s="253">
        <f>'Detail Entry'!X166</f>
        <v>0</v>
      </c>
      <c r="H52" s="253">
        <f>'Detail Entry'!Y166</f>
        <v>0</v>
      </c>
      <c r="I52" s="253">
        <f>'Detail Entry'!Z166</f>
        <v>0</v>
      </c>
      <c r="J52" s="253">
        <f>'Detail Entry'!AA166</f>
        <v>0</v>
      </c>
      <c r="K52" s="253">
        <f>'Detail Entry'!AB166</f>
        <v>0</v>
      </c>
      <c r="L52" s="253">
        <f>'Detail Entry'!AC166</f>
        <v>0</v>
      </c>
      <c r="M52" s="255">
        <f>'Detail Entry'!AD166</f>
        <v>0</v>
      </c>
    </row>
    <row r="53" spans="2:13" hidden="1" outlineLevel="1" x14ac:dyDescent="0.45">
      <c r="B53" s="14" t="s">
        <v>290</v>
      </c>
      <c r="C53" s="252">
        <f>'Detail Entry'!AF172</f>
        <v>0</v>
      </c>
      <c r="D53" s="252">
        <f>'Detail Entry'!AG172</f>
        <v>0</v>
      </c>
      <c r="E53" s="252">
        <f>'Detail Entry'!AH172</f>
        <v>0</v>
      </c>
      <c r="F53" s="252">
        <f>'Detail Entry'!AI172</f>
        <v>0</v>
      </c>
      <c r="G53" s="252">
        <f>'Detail Entry'!AJ172</f>
        <v>0</v>
      </c>
      <c r="H53" s="252">
        <f>'Detail Entry'!AK172</f>
        <v>0</v>
      </c>
      <c r="I53" s="252">
        <f>'Detail Entry'!AL172</f>
        <v>0</v>
      </c>
      <c r="J53" s="252">
        <f>'Detail Entry'!AM172</f>
        <v>0</v>
      </c>
      <c r="K53" s="252">
        <f>'Detail Entry'!AN172</f>
        <v>0</v>
      </c>
      <c r="L53" s="252">
        <f>'Detail Entry'!AO172</f>
        <v>0</v>
      </c>
      <c r="M53" s="254">
        <f>'Detail Entry'!AP172</f>
        <v>0</v>
      </c>
    </row>
    <row r="54" spans="2:13" hidden="1" outlineLevel="1" x14ac:dyDescent="0.45">
      <c r="B54" s="14" t="s">
        <v>299</v>
      </c>
      <c r="C54" s="267" t="str">
        <f t="shared" ref="C54:L54" si="11">IF(C53=0,"",C53/$C51)</f>
        <v/>
      </c>
      <c r="D54" s="267" t="str">
        <f t="shared" si="11"/>
        <v/>
      </c>
      <c r="E54" s="267" t="str">
        <f t="shared" si="11"/>
        <v/>
      </c>
      <c r="F54" s="267" t="str">
        <f t="shared" si="11"/>
        <v/>
      </c>
      <c r="G54" s="267" t="str">
        <f t="shared" si="11"/>
        <v/>
      </c>
      <c r="H54" s="267" t="str">
        <f t="shared" si="11"/>
        <v/>
      </c>
      <c r="I54" s="267" t="str">
        <f t="shared" si="11"/>
        <v/>
      </c>
      <c r="J54" s="267" t="str">
        <f t="shared" si="11"/>
        <v/>
      </c>
      <c r="K54" s="267" t="str">
        <f t="shared" si="11"/>
        <v/>
      </c>
      <c r="L54" s="267" t="str">
        <f t="shared" si="11"/>
        <v/>
      </c>
      <c r="M54" s="268"/>
    </row>
    <row r="55" spans="2:13" hidden="1" outlineLevel="1" x14ac:dyDescent="0.45">
      <c r="B55" s="193" t="s">
        <v>289</v>
      </c>
      <c r="C55" s="253" t="str">
        <f>'Detail Entry'!AR172</f>
        <v/>
      </c>
      <c r="D55" s="253" t="str">
        <f>'Detail Entry'!AS172</f>
        <v/>
      </c>
      <c r="E55" s="253" t="str">
        <f>'Detail Entry'!AT172</f>
        <v/>
      </c>
      <c r="F55" s="253" t="str">
        <f>'Detail Entry'!AU172</f>
        <v/>
      </c>
      <c r="G55" s="253" t="str">
        <f>'Detail Entry'!AV172</f>
        <v/>
      </c>
      <c r="H55" s="253" t="str">
        <f>'Detail Entry'!AW172</f>
        <v/>
      </c>
      <c r="I55" s="253" t="str">
        <f>'Detail Entry'!AX172</f>
        <v/>
      </c>
      <c r="J55" s="253" t="str">
        <f>'Detail Entry'!AY172</f>
        <v/>
      </c>
      <c r="K55" s="253" t="str">
        <f>'Detail Entry'!AZ172</f>
        <v/>
      </c>
      <c r="L55" s="253" t="str">
        <f>'Detail Entry'!BA172</f>
        <v/>
      </c>
      <c r="M55" s="255">
        <f>'Detail Entry'!BB172</f>
        <v>0</v>
      </c>
    </row>
    <row r="56" spans="2:13" hidden="1" outlineLevel="1" x14ac:dyDescent="0.45"/>
    <row r="57" spans="2:13" hidden="1" outlineLevel="1" x14ac:dyDescent="0.45">
      <c r="B57" s="278" t="s">
        <v>288</v>
      </c>
      <c r="C57" s="279">
        <f>C$8</f>
        <v>2024</v>
      </c>
      <c r="D57" s="279">
        <f>D$8</f>
        <v>2025</v>
      </c>
      <c r="E57" s="279">
        <f>E$8</f>
        <v>2026</v>
      </c>
      <c r="F57" s="279">
        <f>F$8</f>
        <v>2027</v>
      </c>
      <c r="G57" s="279">
        <f t="shared" ref="G57:M57" si="12">G$8</f>
        <v>2028</v>
      </c>
      <c r="H57" s="279">
        <f t="shared" si="12"/>
        <v>2029</v>
      </c>
      <c r="I57" s="279">
        <f t="shared" si="12"/>
        <v>2030</v>
      </c>
      <c r="J57" s="279">
        <f t="shared" si="12"/>
        <v>2031</v>
      </c>
      <c r="K57" s="279">
        <f t="shared" si="12"/>
        <v>2032</v>
      </c>
      <c r="L57" s="279">
        <f t="shared" si="12"/>
        <v>2033</v>
      </c>
      <c r="M57" s="280" t="str">
        <f t="shared" si="12"/>
        <v>Total</v>
      </c>
    </row>
    <row r="58" spans="2:13" hidden="1" outlineLevel="1" x14ac:dyDescent="0.45">
      <c r="B58" s="278">
        <f>IF('Detail Entry'!C167=" ",'Detail Entry'!D167,'Detail Entry'!C167)</f>
        <v>0</v>
      </c>
      <c r="C58" s="279"/>
      <c r="D58" s="279"/>
      <c r="E58" s="279"/>
      <c r="F58" s="279"/>
      <c r="G58" s="279"/>
      <c r="H58" s="279"/>
      <c r="I58" s="279"/>
      <c r="J58" s="279"/>
      <c r="K58" s="279"/>
      <c r="L58" s="279"/>
      <c r="M58" s="280"/>
    </row>
    <row r="59" spans="2:13" hidden="1" outlineLevel="1" x14ac:dyDescent="0.45">
      <c r="B59" s="14" t="s">
        <v>130</v>
      </c>
      <c r="C59" s="252">
        <f>'Detail Entry'!H167</f>
        <v>0</v>
      </c>
      <c r="D59" s="252">
        <f>'Detail Entry'!I167</f>
        <v>0</v>
      </c>
      <c r="E59" s="252">
        <f>'Detail Entry'!J167</f>
        <v>0</v>
      </c>
      <c r="F59" s="252">
        <f>'Detail Entry'!K167</f>
        <v>0</v>
      </c>
      <c r="G59" s="252">
        <f>'Detail Entry'!L167</f>
        <v>0</v>
      </c>
      <c r="H59" s="252">
        <f>'Detail Entry'!M167</f>
        <v>0</v>
      </c>
      <c r="I59" s="252">
        <f>'Detail Entry'!N167</f>
        <v>0</v>
      </c>
      <c r="J59" s="252">
        <f>'Detail Entry'!O167</f>
        <v>0</v>
      </c>
      <c r="K59" s="252">
        <f>'Detail Entry'!P167</f>
        <v>0</v>
      </c>
      <c r="L59" s="252">
        <f>'Detail Entry'!Q167</f>
        <v>0</v>
      </c>
      <c r="M59" s="254">
        <f>'Detail Entry'!R167</f>
        <v>0</v>
      </c>
    </row>
    <row r="60" spans="2:13" hidden="1" outlineLevel="1" x14ac:dyDescent="0.45">
      <c r="B60" s="193" t="s">
        <v>281</v>
      </c>
      <c r="C60" s="253">
        <f>'Detail Entry'!T167</f>
        <v>0</v>
      </c>
      <c r="D60" s="253">
        <f>'Detail Entry'!U167</f>
        <v>0</v>
      </c>
      <c r="E60" s="253">
        <f>'Detail Entry'!V167</f>
        <v>0</v>
      </c>
      <c r="F60" s="253">
        <f>'Detail Entry'!W167</f>
        <v>0</v>
      </c>
      <c r="G60" s="253">
        <f>'Detail Entry'!X167</f>
        <v>0</v>
      </c>
      <c r="H60" s="253">
        <f>'Detail Entry'!Y167</f>
        <v>0</v>
      </c>
      <c r="I60" s="253">
        <f>'Detail Entry'!Z167</f>
        <v>0</v>
      </c>
      <c r="J60" s="253">
        <f>'Detail Entry'!AA167</f>
        <v>0</v>
      </c>
      <c r="K60" s="253">
        <f>'Detail Entry'!AB167</f>
        <v>0</v>
      </c>
      <c r="L60" s="253">
        <f>'Detail Entry'!AC167</f>
        <v>0</v>
      </c>
      <c r="M60" s="255">
        <f>'Detail Entry'!AD167</f>
        <v>0</v>
      </c>
    </row>
    <row r="61" spans="2:13" hidden="1" outlineLevel="1" x14ac:dyDescent="0.45">
      <c r="B61" s="14" t="s">
        <v>290</v>
      </c>
      <c r="C61" s="252">
        <f>'Detail Entry'!AF179</f>
        <v>0</v>
      </c>
      <c r="D61" s="252">
        <f>'Detail Entry'!AG179</f>
        <v>0</v>
      </c>
      <c r="E61" s="252">
        <f>'Detail Entry'!AH179</f>
        <v>0</v>
      </c>
      <c r="F61" s="252">
        <f>'Detail Entry'!AI179</f>
        <v>0</v>
      </c>
      <c r="G61" s="252">
        <f>'Detail Entry'!AJ179</f>
        <v>0</v>
      </c>
      <c r="H61" s="252">
        <f>'Detail Entry'!AK179</f>
        <v>0</v>
      </c>
      <c r="I61" s="252">
        <f>'Detail Entry'!AL179</f>
        <v>0</v>
      </c>
      <c r="J61" s="252">
        <f>'Detail Entry'!AM179</f>
        <v>0</v>
      </c>
      <c r="K61" s="252">
        <f>'Detail Entry'!AN179</f>
        <v>0</v>
      </c>
      <c r="L61" s="252">
        <f>'Detail Entry'!AO179</f>
        <v>0</v>
      </c>
      <c r="M61" s="254">
        <f>'Detail Entry'!AP179</f>
        <v>0</v>
      </c>
    </row>
    <row r="62" spans="2:13" hidden="1" outlineLevel="1" x14ac:dyDescent="0.45">
      <c r="B62" s="14" t="s">
        <v>299</v>
      </c>
      <c r="C62" s="267" t="str">
        <f t="shared" ref="C62:L62" si="13">IF(C61=0,"",C61/$C59)</f>
        <v/>
      </c>
      <c r="D62" s="267" t="str">
        <f t="shared" si="13"/>
        <v/>
      </c>
      <c r="E62" s="267" t="str">
        <f t="shared" si="13"/>
        <v/>
      </c>
      <c r="F62" s="267" t="str">
        <f t="shared" si="13"/>
        <v/>
      </c>
      <c r="G62" s="267" t="str">
        <f t="shared" si="13"/>
        <v/>
      </c>
      <c r="H62" s="267" t="str">
        <f t="shared" si="13"/>
        <v/>
      </c>
      <c r="I62" s="267" t="str">
        <f t="shared" si="13"/>
        <v/>
      </c>
      <c r="J62" s="267" t="str">
        <f t="shared" si="13"/>
        <v/>
      </c>
      <c r="K62" s="267" t="str">
        <f t="shared" si="13"/>
        <v/>
      </c>
      <c r="L62" s="267" t="str">
        <f t="shared" si="13"/>
        <v/>
      </c>
      <c r="M62" s="268"/>
    </row>
    <row r="63" spans="2:13" hidden="1" outlineLevel="1" x14ac:dyDescent="0.45">
      <c r="B63" s="193" t="s">
        <v>289</v>
      </c>
      <c r="C63" s="253">
        <f>'Detail Entry'!AR179</f>
        <v>0</v>
      </c>
      <c r="D63" s="253" t="str">
        <f>'Detail Entry'!AS179</f>
        <v/>
      </c>
      <c r="E63" s="253" t="str">
        <f>'Detail Entry'!AT179</f>
        <v/>
      </c>
      <c r="F63" s="253" t="str">
        <f>'Detail Entry'!AU179</f>
        <v/>
      </c>
      <c r="G63" s="253" t="str">
        <f>'Detail Entry'!AV179</f>
        <v/>
      </c>
      <c r="H63" s="253" t="str">
        <f>'Detail Entry'!AW179</f>
        <v/>
      </c>
      <c r="I63" s="253" t="str">
        <f>'Detail Entry'!AX179</f>
        <v/>
      </c>
      <c r="J63" s="253" t="str">
        <f>'Detail Entry'!AY179</f>
        <v/>
      </c>
      <c r="K63" s="253" t="str">
        <f>'Detail Entry'!AZ179</f>
        <v/>
      </c>
      <c r="L63" s="253" t="str">
        <f>'Detail Entry'!BA179</f>
        <v/>
      </c>
      <c r="M63" s="255">
        <f>'Detail Entry'!BB179</f>
        <v>0</v>
      </c>
    </row>
    <row r="64" spans="2:13" hidden="1" outlineLevel="1" x14ac:dyDescent="0.45"/>
    <row r="65" spans="2:13" hidden="1" outlineLevel="1" x14ac:dyDescent="0.45"/>
    <row r="66" spans="2:13" hidden="1" outlineLevel="1" x14ac:dyDescent="0.45">
      <c r="B66" s="278" t="s">
        <v>253</v>
      </c>
      <c r="C66" s="279">
        <f t="shared" ref="C66:M66" si="14">C23</f>
        <v>2024</v>
      </c>
      <c r="D66" s="279">
        <f t="shared" si="14"/>
        <v>2025</v>
      </c>
      <c r="E66" s="279">
        <f t="shared" si="14"/>
        <v>2026</v>
      </c>
      <c r="F66" s="279">
        <f t="shared" si="14"/>
        <v>2027</v>
      </c>
      <c r="G66" s="279">
        <f t="shared" si="14"/>
        <v>2028</v>
      </c>
      <c r="H66" s="279">
        <f t="shared" si="14"/>
        <v>2029</v>
      </c>
      <c r="I66" s="279">
        <f t="shared" si="14"/>
        <v>2030</v>
      </c>
      <c r="J66" s="279">
        <f t="shared" si="14"/>
        <v>2031</v>
      </c>
      <c r="K66" s="279">
        <f t="shared" si="14"/>
        <v>2032</v>
      </c>
      <c r="L66" s="279">
        <f t="shared" si="14"/>
        <v>2033</v>
      </c>
      <c r="M66" s="280" t="str">
        <f t="shared" si="14"/>
        <v>Total</v>
      </c>
    </row>
    <row r="67" spans="2:13" hidden="1" outlineLevel="1" x14ac:dyDescent="0.45">
      <c r="B67" s="278" t="s">
        <v>254</v>
      </c>
      <c r="C67" s="279">
        <f>'Detail Entry'!F8</f>
        <v>0</v>
      </c>
      <c r="D67" s="279"/>
      <c r="E67" s="279"/>
      <c r="F67" s="279"/>
      <c r="G67" s="279"/>
      <c r="H67" s="279"/>
      <c r="I67" s="279"/>
      <c r="J67" s="279"/>
      <c r="K67" s="279"/>
      <c r="L67" s="279"/>
      <c r="M67" s="280"/>
    </row>
    <row r="68" spans="2:13" hidden="1" outlineLevel="1" x14ac:dyDescent="0.45">
      <c r="B68" s="14" t="s">
        <v>251</v>
      </c>
      <c r="C68" s="189" t="e">
        <f>VLOOKUP($C$67,'Project Domain Allocations'!$B$4:$F$23,2,FALSE)*C$13</f>
        <v>#N/A</v>
      </c>
      <c r="D68" s="189" t="e">
        <f>VLOOKUP($C$67,'Project Domain Allocations'!$B$4:$F$23,2,FALSE)*D$13</f>
        <v>#N/A</v>
      </c>
      <c r="E68" s="189" t="e">
        <f>VLOOKUP($C$67,'Project Domain Allocations'!$B$4:$F$23,2,FALSE)*E$13</f>
        <v>#N/A</v>
      </c>
      <c r="F68" s="189" t="e">
        <f>VLOOKUP($C$67,'Project Domain Allocations'!$B$4:$F$23,2,FALSE)*F$13</f>
        <v>#N/A</v>
      </c>
      <c r="G68" s="189" t="e">
        <f>VLOOKUP($C$67,'Project Domain Allocations'!$B$4:$F$17,2,FALSE)*G$13</f>
        <v>#N/A</v>
      </c>
      <c r="H68" s="189" t="e">
        <f>VLOOKUP($C$67,'Project Domain Allocations'!$B$4:$F$17,2,FALSE)*H$13</f>
        <v>#N/A</v>
      </c>
      <c r="I68" s="189" t="e">
        <f>VLOOKUP($C$67,'Project Domain Allocations'!$B$4:$F$17,2,FALSE)*I$13</f>
        <v>#N/A</v>
      </c>
      <c r="J68" s="189" t="e">
        <f>VLOOKUP($C$67,'Project Domain Allocations'!$B$4:$F$17,2,FALSE)*J$13</f>
        <v>#N/A</v>
      </c>
      <c r="K68" s="189" t="e">
        <f>VLOOKUP($C$67,'Project Domain Allocations'!$B$4:$F$17,2,FALSE)*K$13</f>
        <v>#N/A</v>
      </c>
      <c r="L68" s="189" t="e">
        <f>VLOOKUP($C$67,'Project Domain Allocations'!$B$4:$F$17,2,FALSE)*L$13</f>
        <v>#N/A</v>
      </c>
      <c r="M68" s="190" t="e">
        <f>VLOOKUP($C$67,'Project Domain Allocations'!$B$4:$F$17,2,FALSE)*M$13</f>
        <v>#N/A</v>
      </c>
    </row>
    <row r="69" spans="2:13" hidden="1" outlineLevel="1" x14ac:dyDescent="0.45">
      <c r="B69" s="14" t="s">
        <v>1</v>
      </c>
      <c r="C69" s="189" t="e">
        <f>VLOOKUP($C$67,'Project Domain Allocations'!$B$4:$F$23,3,FALSE)*C$13</f>
        <v>#N/A</v>
      </c>
      <c r="D69" s="189" t="e">
        <f>VLOOKUP($C$67,'Project Domain Allocations'!$B$4:$F$23,3,FALSE)*D$13</f>
        <v>#N/A</v>
      </c>
      <c r="E69" s="189" t="e">
        <f>VLOOKUP($C$67,'Project Domain Allocations'!$B$4:$F$23,3,FALSE)*E$13</f>
        <v>#N/A</v>
      </c>
      <c r="F69" s="189" t="e">
        <f>VLOOKUP($C$67,'Project Domain Allocations'!$B$4:$F$23,3,FALSE)*F$13</f>
        <v>#N/A</v>
      </c>
      <c r="G69" s="189" t="e">
        <f>VLOOKUP($C$67,'Project Domain Allocations'!$B$4:$F$17,3,FALSE)*G$13</f>
        <v>#N/A</v>
      </c>
      <c r="H69" s="189" t="e">
        <f>VLOOKUP($C$67,'Project Domain Allocations'!$B$4:$F$17,3,FALSE)*H$13</f>
        <v>#N/A</v>
      </c>
      <c r="I69" s="189" t="e">
        <f>VLOOKUP($C$67,'Project Domain Allocations'!$B$4:$F$17,3,FALSE)*I$13</f>
        <v>#N/A</v>
      </c>
      <c r="J69" s="189" t="e">
        <f>VLOOKUP($C$67,'Project Domain Allocations'!$B$4:$F$17,3,FALSE)*J$13</f>
        <v>#N/A</v>
      </c>
      <c r="K69" s="189" t="e">
        <f>VLOOKUP($C$67,'Project Domain Allocations'!$B$4:$F$17,3,FALSE)*K$13</f>
        <v>#N/A</v>
      </c>
      <c r="L69" s="189" t="e">
        <f>VLOOKUP($C$67,'Project Domain Allocations'!$B$4:$F$17,3,FALSE)*L$13</f>
        <v>#N/A</v>
      </c>
      <c r="M69" s="190" t="e">
        <f>VLOOKUP($C$67,'Project Domain Allocations'!$B$4:$F$17,3,FALSE)*M$13</f>
        <v>#N/A</v>
      </c>
    </row>
    <row r="70" spans="2:13" hidden="1" outlineLevel="1" x14ac:dyDescent="0.45">
      <c r="B70" s="193" t="s">
        <v>107</v>
      </c>
      <c r="C70" s="191" t="e">
        <f>VLOOKUP($C$67,'Project Domain Allocations'!$B$4:$F$23,4,FALSE)*C$13</f>
        <v>#N/A</v>
      </c>
      <c r="D70" s="191" t="e">
        <f>VLOOKUP($C$67,'Project Domain Allocations'!$B$4:$F$23,4,FALSE)*D$13</f>
        <v>#N/A</v>
      </c>
      <c r="E70" s="191" t="e">
        <f>VLOOKUP($C$67,'Project Domain Allocations'!$B$4:$F$23,4,FALSE)*E$13</f>
        <v>#N/A</v>
      </c>
      <c r="F70" s="191" t="e">
        <f>VLOOKUP($C$67,'Project Domain Allocations'!$B$4:$F$23,4,FALSE)*F$13</f>
        <v>#N/A</v>
      </c>
      <c r="G70" s="191" t="e">
        <f>VLOOKUP($C$67,'Project Domain Allocations'!$B$4:$F$17,4,FALSE)*G$13</f>
        <v>#N/A</v>
      </c>
      <c r="H70" s="191" t="e">
        <f>VLOOKUP($C$67,'Project Domain Allocations'!$B$4:$F$17,4,FALSE)*H$13</f>
        <v>#N/A</v>
      </c>
      <c r="I70" s="191" t="e">
        <f>VLOOKUP($C$67,'Project Domain Allocations'!$B$4:$F$17,4,FALSE)*I$13</f>
        <v>#N/A</v>
      </c>
      <c r="J70" s="191" t="e">
        <f>VLOOKUP($C$67,'Project Domain Allocations'!$B$4:$F$17,4,FALSE)*J$13</f>
        <v>#N/A</v>
      </c>
      <c r="K70" s="191" t="e">
        <f>VLOOKUP($C$67,'Project Domain Allocations'!$B$4:$F$17,4,FALSE)*K$13</f>
        <v>#N/A</v>
      </c>
      <c r="L70" s="191" t="e">
        <f>VLOOKUP($C$67,'Project Domain Allocations'!$B$4:$F$17,4,FALSE)*L$13</f>
        <v>#N/A</v>
      </c>
      <c r="M70" s="192" t="e">
        <f>VLOOKUP($C$67,'Project Domain Allocations'!$B$4:$F$17,4,FALSE)*M$13</f>
        <v>#N/A</v>
      </c>
    </row>
    <row r="71" spans="2:13" hidden="1" outlineLevel="1" x14ac:dyDescent="0.45">
      <c r="B71" s="224" t="s">
        <v>0</v>
      </c>
      <c r="C71" s="225" t="e">
        <f>SUM(C68:C70)</f>
        <v>#N/A</v>
      </c>
      <c r="D71" s="225" t="e">
        <f t="shared" ref="D71:M71" si="15">SUM(D68:D70)</f>
        <v>#N/A</v>
      </c>
      <c r="E71" s="225" t="e">
        <f t="shared" si="15"/>
        <v>#N/A</v>
      </c>
      <c r="F71" s="225" t="e">
        <f t="shared" si="15"/>
        <v>#N/A</v>
      </c>
      <c r="G71" s="225" t="e">
        <f t="shared" si="15"/>
        <v>#N/A</v>
      </c>
      <c r="H71" s="225" t="e">
        <f t="shared" si="15"/>
        <v>#N/A</v>
      </c>
      <c r="I71" s="225" t="e">
        <f t="shared" si="15"/>
        <v>#N/A</v>
      </c>
      <c r="J71" s="225" t="e">
        <f t="shared" si="15"/>
        <v>#N/A</v>
      </c>
      <c r="K71" s="225" t="e">
        <f t="shared" si="15"/>
        <v>#N/A</v>
      </c>
      <c r="L71" s="225" t="e">
        <f t="shared" si="15"/>
        <v>#N/A</v>
      </c>
      <c r="M71" s="226" t="e">
        <f t="shared" si="15"/>
        <v>#N/A</v>
      </c>
    </row>
    <row r="72" spans="2:13" hidden="1" outlineLevel="1" x14ac:dyDescent="0.45">
      <c r="B72" t="s">
        <v>258</v>
      </c>
    </row>
    <row r="73" spans="2:13" hidden="1" outlineLevel="1" x14ac:dyDescent="0.45"/>
    <row r="74" spans="2:13" hidden="1" outlineLevel="1" x14ac:dyDescent="0.45">
      <c r="B74" s="278" t="s">
        <v>287</v>
      </c>
      <c r="C74" s="279">
        <f>C66</f>
        <v>2024</v>
      </c>
      <c r="D74" s="279">
        <f>D66</f>
        <v>2025</v>
      </c>
      <c r="E74" s="279">
        <f>E66</f>
        <v>2026</v>
      </c>
      <c r="F74" s="279">
        <f>F66</f>
        <v>2027</v>
      </c>
      <c r="G74" s="279">
        <f t="shared" ref="G74:M74" si="16">G66</f>
        <v>2028</v>
      </c>
      <c r="H74" s="279">
        <f t="shared" si="16"/>
        <v>2029</v>
      </c>
      <c r="I74" s="279">
        <f t="shared" si="16"/>
        <v>2030</v>
      </c>
      <c r="J74" s="279">
        <f t="shared" si="16"/>
        <v>2031</v>
      </c>
      <c r="K74" s="279">
        <f t="shared" si="16"/>
        <v>2032</v>
      </c>
      <c r="L74" s="279">
        <f t="shared" si="16"/>
        <v>2033</v>
      </c>
      <c r="M74" s="280" t="str">
        <f t="shared" si="16"/>
        <v>Total</v>
      </c>
    </row>
    <row r="75" spans="2:13" hidden="1" outlineLevel="1" x14ac:dyDescent="0.45">
      <c r="B75" s="278"/>
      <c r="C75" s="279"/>
      <c r="D75" s="279"/>
      <c r="E75" s="279"/>
      <c r="F75" s="279"/>
      <c r="G75" s="279"/>
      <c r="H75" s="279"/>
      <c r="I75" s="279"/>
      <c r="J75" s="279"/>
      <c r="K75" s="279"/>
      <c r="L75" s="279"/>
      <c r="M75" s="280"/>
    </row>
    <row r="76" spans="2:13" hidden="1" outlineLevel="1" x14ac:dyDescent="0.45">
      <c r="B76" s="224" t="s">
        <v>287</v>
      </c>
      <c r="C76" s="225">
        <f>'Detail Entry'!AR160</f>
        <v>0</v>
      </c>
      <c r="D76" s="225">
        <f>'Detail Entry'!AS160</f>
        <v>0</v>
      </c>
      <c r="E76" s="225">
        <f>'Detail Entry'!AT160</f>
        <v>0</v>
      </c>
      <c r="F76" s="225">
        <f>'Detail Entry'!AU160</f>
        <v>0</v>
      </c>
      <c r="G76" s="225">
        <f>'Detail Entry'!AV160</f>
        <v>0</v>
      </c>
      <c r="H76" s="225">
        <f>'Detail Entry'!AW160</f>
        <v>0</v>
      </c>
      <c r="I76" s="225">
        <f>'Detail Entry'!AX160</f>
        <v>0</v>
      </c>
      <c r="J76" s="225">
        <f>'Detail Entry'!AY160</f>
        <v>0</v>
      </c>
      <c r="K76" s="225">
        <f>'Detail Entry'!AZ160</f>
        <v>0</v>
      </c>
      <c r="L76" s="225">
        <f>'Detail Entry'!BA160</f>
        <v>0</v>
      </c>
      <c r="M76" s="226">
        <f>'Detail Entry'!BB160</f>
        <v>0</v>
      </c>
    </row>
    <row r="77" spans="2:13" collapsed="1" x14ac:dyDescent="0.45"/>
  </sheetData>
  <pageMargins left="0.7" right="0.7" top="0.75" bottom="0.75" header="0.3" footer="0.3"/>
  <pageSetup scale="90" fitToHeight="0" orientation="portrait" horizontalDpi="90" verticalDpi="90" r:id="rId1"/>
  <headerFooter>
    <oddFooter>&amp;L&amp;D &amp;T&amp;C&amp;P of &amp;N</oddFooter>
  </headerFooter>
  <rowBreaks count="1" manualBreakCount="1">
    <brk id="40"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6EC7417646AF4F862DAF0A64A3C05F" ma:contentTypeVersion="10" ma:contentTypeDescription="Create a new document." ma:contentTypeScope="" ma:versionID="b746958a0c2f763063e01f57a1eeeef5">
  <xsd:schema xmlns:xsd="http://www.w3.org/2001/XMLSchema" xmlns:xs="http://www.w3.org/2001/XMLSchema" xmlns:p="http://schemas.microsoft.com/office/2006/metadata/properties" xmlns:ns3="817e5a74-7021-40db-9eec-fb43a6599ed3" xmlns:ns4="94672d5b-c863-4af3-b11c-dd3aa32fefba" targetNamespace="http://schemas.microsoft.com/office/2006/metadata/properties" ma:root="true" ma:fieldsID="45033790394ae40430c66a33dd26a22f" ns3:_="" ns4:_="">
    <xsd:import namespace="817e5a74-7021-40db-9eec-fb43a6599ed3"/>
    <xsd:import namespace="94672d5b-c863-4af3-b11c-dd3aa32fef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e5a74-7021-40db-9eec-fb43a6599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672d5b-c863-4af3-b11c-dd3aa32fef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17e5a74-7021-40db-9eec-fb43a6599ed3" xsi:nil="true"/>
  </documentManagement>
</p:properties>
</file>

<file path=customXml/itemProps1.xml><?xml version="1.0" encoding="utf-8"?>
<ds:datastoreItem xmlns:ds="http://schemas.openxmlformats.org/officeDocument/2006/customXml" ds:itemID="{48F591C0-2ED0-4E61-B1CE-B59B7325B60A}">
  <ds:schemaRefs>
    <ds:schemaRef ds:uri="http://schemas.microsoft.com/sharepoint/v3/contenttype/forms"/>
  </ds:schemaRefs>
</ds:datastoreItem>
</file>

<file path=customXml/itemProps2.xml><?xml version="1.0" encoding="utf-8"?>
<ds:datastoreItem xmlns:ds="http://schemas.openxmlformats.org/officeDocument/2006/customXml" ds:itemID="{20473086-53FA-4FB0-95F1-D64C98141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e5a74-7021-40db-9eec-fb43a6599ed3"/>
    <ds:schemaRef ds:uri="94672d5b-c863-4af3-b11c-dd3aa32fef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56147C-889F-4F9B-8F66-914CAA9514D0}">
  <ds:schemaRefs>
    <ds:schemaRef ds:uri="817e5a74-7021-40db-9eec-fb43a6599ed3"/>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94672d5b-c863-4af3-b11c-dd3aa32fefba"/>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Quick Start Guide</vt:lpstr>
      <vt:lpstr>Checklist</vt:lpstr>
      <vt:lpstr>Table of Contents</vt:lpstr>
      <vt:lpstr>Change Log</vt:lpstr>
      <vt:lpstr>Summary of Key Details</vt:lpstr>
      <vt:lpstr>Detail Entry</vt:lpstr>
      <vt:lpstr>Supporting Detail</vt:lpstr>
      <vt:lpstr>Financial Summary</vt:lpstr>
      <vt:lpstr>Incremental Budget Impacts</vt:lpstr>
      <vt:lpstr>Example</vt:lpstr>
      <vt:lpstr>Rate Volume</vt:lpstr>
      <vt:lpstr>Reference &amp; Resources</vt:lpstr>
      <vt:lpstr>Reference &amp; Resources (2)</vt:lpstr>
      <vt:lpstr>QI Definitions</vt:lpstr>
      <vt:lpstr>Rate Volume Examples</vt:lpstr>
      <vt:lpstr>Project Domain Allocations</vt:lpstr>
      <vt:lpstr>'Detail Entry'!Print_Area</vt:lpstr>
      <vt:lpstr>Example!Print_Area</vt:lpstr>
      <vt:lpstr>'Summary of Key Details'!Print_Area</vt:lpstr>
      <vt:lpstr>'Detail Entry'!Print_Titles</vt:lpstr>
      <vt:lpstr>Example!Print_Titles</vt:lpstr>
      <vt:lpstr>'Rate Volume'!Print_Titles</vt:lpstr>
      <vt:lpstr>'Rate Volume Examples'!Print_Titles</vt:lpstr>
    </vt:vector>
  </TitlesOfParts>
  <Company>BCBSFL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Quinn, Michael</dc:creator>
  <cp:lastModifiedBy>Ginger Allen</cp:lastModifiedBy>
  <cp:lastPrinted>2021-07-08T13:59:25Z</cp:lastPrinted>
  <dcterms:created xsi:type="dcterms:W3CDTF">2020-04-28T18:45:55Z</dcterms:created>
  <dcterms:modified xsi:type="dcterms:W3CDTF">2024-06-12T17:41:46Z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0x010100BA6EC7417646AF4F862DAF0A64A3C05F</vt:lpwstr>
  </property>
  <property fmtid="{D5CDD505-2E9C-101B-9397-08002B2CF9AE}" pid="4" name="SV_HIDDEN_GRID_QUERY_LIST_4F35BF76-6C0D-4D9B-82B2-816C12CF3733">
    <vt:lpwstr>empty_477D106A-C0D6-4607-AEBD-E2C9D60EA279</vt:lpwstr>
  </property>
</Properties>
</file>